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30" windowWidth="11355" windowHeight="5640" tabRatio="835"/>
  </bookViews>
  <sheets>
    <sheet name="Header" sheetId="1" r:id="rId1"/>
    <sheet name="Schedule 1" sheetId="5" r:id="rId2"/>
    <sheet name="Schedule 1-2" sheetId="6" r:id="rId3"/>
    <sheet name="SOW Allocation GPS" sheetId="18" r:id="rId4"/>
    <sheet name="SOW Allocation GR" sheetId="29" r:id="rId5"/>
    <sheet name="SOW Allocation CalWORKs" sheetId="31" r:id="rId6"/>
    <sheet name="SOW Allocation CalWORKs-HCFP" sheetId="13" r:id="rId7"/>
    <sheet name="SOW Allocation CalWORKs (API)" sheetId="39" r:id="rId8"/>
    <sheet name="SOW Allocation CalWORKs (RDTX)" sheetId="32" r:id="rId9"/>
    <sheet name="SOW Allocation DCFS" sheetId="20" r:id="rId10"/>
    <sheet name="SOW Allocation Drug Court" sheetId="37" r:id="rId11"/>
    <sheet name="SOW Allocation Female Offender" sheetId="33" r:id="rId12"/>
    <sheet name="SOW Allocation Perinatal" sheetId="30" r:id="rId13"/>
    <sheet name="SOW Allocation WCRTP" sheetId="41" r:id="rId14"/>
    <sheet name="SOW Allocation Meth" sheetId="14" r:id="rId15"/>
    <sheet name="SOW Allocation MAT" sheetId="19" r:id="rId16"/>
    <sheet name="SOW Allocation AB-109" sheetId="35" r:id="rId17"/>
    <sheet name="SOW Alloc. SAMHSA-BJA" sheetId="36" r:id="rId18"/>
    <sheet name="SOW Allocation FIRST 5" sheetId="40" r:id="rId19"/>
    <sheet name="SOW Allocation CASC (CALWRK)" sheetId="21" r:id="rId20"/>
    <sheet name="SOW Allocation CASC (GR)" sheetId="22" r:id="rId21"/>
    <sheet name="SOW Allocation CASC (SAPC)" sheetId="23" r:id="rId22"/>
    <sheet name="SOW Alloc.CASC (PC120 &amp; 3063.1)" sheetId="24" r:id="rId23"/>
    <sheet name="SOW Allocation CASC (FIRST5 LA)" sheetId="26" r:id="rId24"/>
    <sheet name="SOW Allocation CASC (DCFS)" sheetId="27" r:id="rId25"/>
    <sheet name="SOW Allocation CASC (AB109)" sheetId="28" r:id="rId26"/>
    <sheet name="Pre- &amp; Post-Release Treatment" sheetId="43" r:id="rId27"/>
    <sheet name="Matrix Exhibit B 081412" sheetId="17" r:id="rId28"/>
  </sheets>
  <definedNames>
    <definedName name="_xlnm.Print_Area" localSheetId="0">Header!$A$1:$Q$63</definedName>
    <definedName name="_xlnm.Print_Area" localSheetId="27">'Matrix Exhibit B 081412'!$A$1:$AF$52</definedName>
    <definedName name="_xlnm.Print_Area" localSheetId="26">'Pre- &amp; Post-Release Treatment'!$A$1:$X$30</definedName>
    <definedName name="_xlnm.Print_Area" localSheetId="1">'Schedule 1'!$A$1:$Q$63</definedName>
    <definedName name="_xlnm.Print_Area" localSheetId="2">'Schedule 1-2'!$A$1:$Q$61</definedName>
    <definedName name="_xlnm.Print_Area" localSheetId="17">'SOW Alloc. SAMHSA-BJA'!$A$1:$X$29</definedName>
    <definedName name="_xlnm.Print_Area" localSheetId="22">'SOW Alloc.CASC (PC120 &amp; 3063.1)'!$A$1:$X$25</definedName>
    <definedName name="_xlnm.Print_Area" localSheetId="16">'SOW Allocation AB-109'!$A$1:$X$73</definedName>
    <definedName name="_xlnm.Print_Area" localSheetId="5">'SOW Allocation CalWORKs'!$A$1:$X$51</definedName>
    <definedName name="_xlnm.Print_Area" localSheetId="7">'SOW Allocation CalWORKs (API)'!$A$1:$X$21</definedName>
    <definedName name="_xlnm.Print_Area" localSheetId="8">'SOW Allocation CalWORKs (RDTX)'!$A$1:$X$24</definedName>
    <definedName name="_xlnm.Print_Area" localSheetId="25">'SOW Allocation CASC (AB109)'!$A$1:$X$29</definedName>
    <definedName name="_xlnm.Print_Area" localSheetId="19">'SOW Allocation CASC (CALWRK)'!$A$1:$X$29</definedName>
    <definedName name="_xlnm.Print_Area" localSheetId="24">'SOW Allocation CASC (DCFS)'!$A$1:$X$29</definedName>
    <definedName name="_xlnm.Print_Area" localSheetId="23">'SOW Allocation CASC (FIRST5 LA)'!$A$1:$X$29</definedName>
    <definedName name="_xlnm.Print_Area" localSheetId="20">'SOW Allocation CASC (GR)'!$A$1:$X$29</definedName>
    <definedName name="_xlnm.Print_Area" localSheetId="21">'SOW Allocation CASC (SAPC)'!$A$1:$X$29</definedName>
    <definedName name="_xlnm.Print_Area" localSheetId="9">'SOW Allocation DCFS'!$A$1:$X$39</definedName>
    <definedName name="_xlnm.Print_Area" localSheetId="10">'SOW Allocation Drug Court'!$A$1:$X$41</definedName>
    <definedName name="_xlnm.Print_Area" localSheetId="11">'SOW Allocation Female Offender'!$A$1:$X$27</definedName>
    <definedName name="_xlnm.Print_Area" localSheetId="18">'SOW Allocation FIRST 5'!$A$1:$X$53</definedName>
    <definedName name="_xlnm.Print_Area" localSheetId="3">'SOW Allocation GPS'!$A$1:$X$57</definedName>
    <definedName name="_xlnm.Print_Area" localSheetId="4">'SOW Allocation GR'!$A$1:$X$46</definedName>
    <definedName name="_xlnm.Print_Area" localSheetId="14">'SOW Allocation Meth'!$A$1:$X$48</definedName>
    <definedName name="_xlnm.Print_Area" localSheetId="12">'SOW Allocation Perinatal'!$A$1:$X$57</definedName>
    <definedName name="_xlnm.Print_Area" localSheetId="13">'SOW Allocation WCRTP'!$A$1:$X$40</definedName>
  </definedNames>
  <calcPr calcId="145621"/>
</workbook>
</file>

<file path=xl/calcChain.xml><?xml version="1.0" encoding="utf-8"?>
<calcChain xmlns="http://schemas.openxmlformats.org/spreadsheetml/2006/main">
  <c r="Q19" i="1" l="1"/>
  <c r="Q41" i="1" l="1"/>
  <c r="M13" i="43" l="1"/>
  <c r="M12" i="28"/>
  <c r="M12" i="27"/>
  <c r="M12" i="26"/>
  <c r="M12" i="24"/>
  <c r="M12" i="23"/>
  <c r="M12" i="22"/>
  <c r="M12" i="21"/>
  <c r="M12" i="40"/>
  <c r="V12" i="35" l="1"/>
  <c r="V70" i="35" l="1"/>
  <c r="V69" i="35"/>
  <c r="V68" i="35"/>
  <c r="V67" i="35"/>
  <c r="V66" i="35"/>
  <c r="V65" i="35"/>
  <c r="V51" i="35"/>
  <c r="V50" i="35"/>
  <c r="V49" i="35"/>
  <c r="V48" i="35"/>
  <c r="V47" i="35"/>
  <c r="V44" i="35"/>
  <c r="V43" i="35"/>
  <c r="V28" i="35"/>
  <c r="V27" i="35"/>
  <c r="V26" i="35"/>
  <c r="V25" i="35"/>
  <c r="V24" i="35"/>
  <c r="V23" i="35"/>
  <c r="V22" i="35"/>
  <c r="V21" i="35"/>
  <c r="V20" i="35"/>
  <c r="V19" i="35"/>
  <c r="V31" i="35"/>
  <c r="V71" i="35" l="1"/>
  <c r="V45" i="35"/>
  <c r="V52" i="35"/>
  <c r="V29" i="35"/>
  <c r="V51" i="18"/>
  <c r="V50" i="18"/>
  <c r="V49" i="18"/>
  <c r="V48" i="18"/>
  <c r="V47" i="18"/>
  <c r="V52" i="18" l="1"/>
  <c r="V21" i="43" l="1"/>
  <c r="V22" i="43"/>
  <c r="V23" i="43"/>
  <c r="V27" i="43"/>
  <c r="V25" i="43"/>
  <c r="V24" i="43"/>
  <c r="V20" i="43"/>
  <c r="V19" i="43"/>
  <c r="V18" i="43"/>
  <c r="V17" i="43"/>
  <c r="T10" i="43"/>
  <c r="A10" i="43"/>
  <c r="V51" i="30"/>
  <c r="V50" i="30"/>
  <c r="V49" i="30"/>
  <c r="V48" i="30"/>
  <c r="V47" i="30"/>
  <c r="V46" i="30"/>
  <c r="V45" i="30"/>
  <c r="V44" i="30"/>
  <c r="V43" i="30"/>
  <c r="V42" i="30"/>
  <c r="V52" i="30" s="1"/>
  <c r="V19" i="39"/>
  <c r="V18" i="39"/>
  <c r="V17" i="39"/>
  <c r="M13" i="36"/>
  <c r="M12" i="35"/>
  <c r="M12" i="19"/>
  <c r="M12" i="14"/>
  <c r="M13" i="41"/>
  <c r="M12" i="30"/>
  <c r="M12" i="33"/>
  <c r="M12" i="37"/>
  <c r="M12" i="20"/>
  <c r="M13" i="32"/>
  <c r="M13" i="39"/>
  <c r="M12" i="13"/>
  <c r="M12" i="31"/>
  <c r="M12" i="29"/>
  <c r="M12" i="18"/>
  <c r="V37" i="41"/>
  <c r="V36" i="41"/>
  <c r="V35" i="41"/>
  <c r="V34" i="41"/>
  <c r="V33" i="41"/>
  <c r="V32" i="41"/>
  <c r="V31" i="41"/>
  <c r="V30" i="41"/>
  <c r="V38" i="41" s="1"/>
  <c r="V29" i="41"/>
  <c r="V28" i="41"/>
  <c r="V25" i="41"/>
  <c r="V24" i="41"/>
  <c r="V23" i="41"/>
  <c r="V22" i="41"/>
  <c r="V21" i="41"/>
  <c r="V20" i="41"/>
  <c r="V19" i="41"/>
  <c r="V18" i="41"/>
  <c r="V17" i="41"/>
  <c r="T10" i="41"/>
  <c r="A10" i="41"/>
  <c r="V51" i="40"/>
  <c r="V52" i="40" s="1"/>
  <c r="V37" i="40"/>
  <c r="V36" i="40"/>
  <c r="V35" i="40"/>
  <c r="V34" i="40"/>
  <c r="V33" i="40"/>
  <c r="V32" i="40"/>
  <c r="V31" i="40"/>
  <c r="V30" i="40"/>
  <c r="V29" i="40"/>
  <c r="V28" i="40"/>
  <c r="V48" i="40"/>
  <c r="V47" i="40"/>
  <c r="V46" i="40"/>
  <c r="V45" i="40"/>
  <c r="V44" i="40"/>
  <c r="V43" i="40"/>
  <c r="V42" i="40"/>
  <c r="V41" i="40"/>
  <c r="V40" i="40"/>
  <c r="V25" i="40"/>
  <c r="V24" i="40"/>
  <c r="V23" i="40"/>
  <c r="V22" i="40"/>
  <c r="V21" i="40"/>
  <c r="V20" i="40"/>
  <c r="V19" i="40"/>
  <c r="V18" i="40"/>
  <c r="V17" i="40"/>
  <c r="V16" i="40"/>
  <c r="T9" i="40"/>
  <c r="A9" i="40"/>
  <c r="T10" i="39"/>
  <c r="A10" i="39"/>
  <c r="V54" i="30"/>
  <c r="V55" i="30" s="1"/>
  <c r="V36" i="14"/>
  <c r="V35" i="14"/>
  <c r="V34" i="14"/>
  <c r="V33" i="14"/>
  <c r="V32" i="14"/>
  <c r="V31" i="14"/>
  <c r="V30" i="14"/>
  <c r="V29" i="14"/>
  <c r="V28" i="14"/>
  <c r="V36" i="37"/>
  <c r="V37" i="37"/>
  <c r="V38" i="37"/>
  <c r="V58" i="35"/>
  <c r="V59" i="35"/>
  <c r="V60" i="35"/>
  <c r="V61" i="35"/>
  <c r="V21" i="33"/>
  <c r="V22" i="33"/>
  <c r="V23" i="33"/>
  <c r="V45" i="31"/>
  <c r="V46" i="31"/>
  <c r="V47" i="31"/>
  <c r="V40" i="29"/>
  <c r="V41" i="29"/>
  <c r="V42" i="29"/>
  <c r="V43" i="29"/>
  <c r="V21" i="20"/>
  <c r="V22" i="20"/>
  <c r="V23" i="20"/>
  <c r="V33" i="18"/>
  <c r="V34" i="18"/>
  <c r="V35" i="18"/>
  <c r="V36" i="18"/>
  <c r="V16" i="37"/>
  <c r="V17" i="37" s="1"/>
  <c r="V28" i="37"/>
  <c r="V27" i="37"/>
  <c r="V26" i="37"/>
  <c r="V25" i="37"/>
  <c r="V24" i="37"/>
  <c r="V23" i="37"/>
  <c r="V22" i="37"/>
  <c r="V21" i="37"/>
  <c r="V20" i="37"/>
  <c r="V29" i="37" s="1"/>
  <c r="V19" i="37"/>
  <c r="V39" i="37"/>
  <c r="V35" i="37"/>
  <c r="V34" i="37"/>
  <c r="V33" i="37"/>
  <c r="V32" i="37"/>
  <c r="V31" i="37"/>
  <c r="T9" i="37"/>
  <c r="A9" i="37"/>
  <c r="V20" i="36"/>
  <c r="V21" i="36" s="1"/>
  <c r="V17" i="36"/>
  <c r="V18" i="36" s="1"/>
  <c r="V27" i="36"/>
  <c r="V26" i="36"/>
  <c r="V25" i="36"/>
  <c r="V24" i="36"/>
  <c r="T10" i="36"/>
  <c r="A10" i="36"/>
  <c r="V16" i="35"/>
  <c r="V17" i="35" s="1"/>
  <c r="V40" i="35"/>
  <c r="V39" i="35"/>
  <c r="V38" i="35"/>
  <c r="V37" i="35"/>
  <c r="V36" i="35"/>
  <c r="V35" i="35"/>
  <c r="V34" i="35"/>
  <c r="V33" i="35"/>
  <c r="V32" i="35"/>
  <c r="V62" i="35"/>
  <c r="V57" i="35"/>
  <c r="V56" i="35"/>
  <c r="V55" i="35"/>
  <c r="V54" i="35"/>
  <c r="T9" i="35"/>
  <c r="A9" i="35"/>
  <c r="V24" i="33"/>
  <c r="V20" i="33"/>
  <c r="V19" i="33"/>
  <c r="V18" i="33"/>
  <c r="V17" i="33"/>
  <c r="V16" i="33"/>
  <c r="T9" i="33"/>
  <c r="A9" i="33"/>
  <c r="V22" i="32"/>
  <c r="V21" i="32"/>
  <c r="V20" i="32"/>
  <c r="V19" i="32"/>
  <c r="V18" i="32"/>
  <c r="V17" i="32"/>
  <c r="T10" i="32"/>
  <c r="A10" i="32"/>
  <c r="V24" i="30"/>
  <c r="V25" i="30"/>
  <c r="V26" i="30"/>
  <c r="V19" i="31"/>
  <c r="V20" i="31"/>
  <c r="V21" i="31"/>
  <c r="V22" i="31"/>
  <c r="V23" i="31"/>
  <c r="V24" i="31"/>
  <c r="V25" i="31"/>
  <c r="V17" i="31"/>
  <c r="V18" i="31"/>
  <c r="V16" i="31"/>
  <c r="V37" i="31"/>
  <c r="V36" i="31"/>
  <c r="V35" i="31"/>
  <c r="V34" i="31"/>
  <c r="V33" i="31"/>
  <c r="V32" i="31"/>
  <c r="V31" i="31"/>
  <c r="V30" i="31"/>
  <c r="V29" i="31"/>
  <c r="V28" i="31"/>
  <c r="V48" i="31"/>
  <c r="V44" i="31"/>
  <c r="V43" i="31"/>
  <c r="V42" i="31"/>
  <c r="V41" i="31"/>
  <c r="V40" i="31"/>
  <c r="T9" i="31"/>
  <c r="A9" i="31"/>
  <c r="V27" i="30"/>
  <c r="V23" i="30"/>
  <c r="V22" i="30"/>
  <c r="V21" i="30"/>
  <c r="V20" i="30"/>
  <c r="V19" i="30"/>
  <c r="V16" i="30"/>
  <c r="V39" i="30"/>
  <c r="V38" i="30"/>
  <c r="V37" i="30"/>
  <c r="V36" i="30"/>
  <c r="V35" i="30"/>
  <c r="V34" i="30"/>
  <c r="V33" i="30"/>
  <c r="V32" i="30"/>
  <c r="V31" i="30"/>
  <c r="V30" i="30"/>
  <c r="T9" i="30"/>
  <c r="A9" i="30"/>
  <c r="V33" i="29"/>
  <c r="V32" i="29"/>
  <c r="V31" i="29"/>
  <c r="V30" i="29"/>
  <c r="V29" i="29"/>
  <c r="V28" i="29"/>
  <c r="V44" i="29"/>
  <c r="V39" i="29"/>
  <c r="V38" i="29"/>
  <c r="V37" i="29"/>
  <c r="V36" i="29"/>
  <c r="V25" i="29"/>
  <c r="V24" i="29"/>
  <c r="V23" i="29"/>
  <c r="V22" i="29"/>
  <c r="V21" i="29"/>
  <c r="V20" i="29"/>
  <c r="V19" i="29"/>
  <c r="V18" i="29"/>
  <c r="V17" i="29"/>
  <c r="V16" i="29"/>
  <c r="T9" i="29"/>
  <c r="A9" i="29"/>
  <c r="V27" i="28"/>
  <c r="V26" i="28"/>
  <c r="V25" i="28"/>
  <c r="V28" i="28" s="1"/>
  <c r="V22" i="28"/>
  <c r="V21" i="28"/>
  <c r="V20" i="28"/>
  <c r="V19" i="28"/>
  <c r="V23" i="28" s="1"/>
  <c r="V12" i="28" s="1"/>
  <c r="V18" i="28"/>
  <c r="V17" i="28"/>
  <c r="V16" i="28"/>
  <c r="T9" i="28"/>
  <c r="A9" i="28"/>
  <c r="V27" i="27"/>
  <c r="V26" i="27"/>
  <c r="V25" i="27"/>
  <c r="V28" i="27" s="1"/>
  <c r="V22" i="27"/>
  <c r="V21" i="27"/>
  <c r="V20" i="27"/>
  <c r="V19" i="27"/>
  <c r="V18" i="27"/>
  <c r="V17" i="27"/>
  <c r="V16" i="27"/>
  <c r="T9" i="27"/>
  <c r="A9" i="27"/>
  <c r="V27" i="26"/>
  <c r="V26" i="26"/>
  <c r="V28" i="26" s="1"/>
  <c r="V25" i="26"/>
  <c r="V22" i="26"/>
  <c r="V21" i="26"/>
  <c r="V20" i="26"/>
  <c r="V19" i="26"/>
  <c r="V18" i="26"/>
  <c r="V17" i="26"/>
  <c r="V16" i="26"/>
  <c r="T9" i="26"/>
  <c r="A9" i="26"/>
  <c r="V22" i="24"/>
  <c r="V21" i="24"/>
  <c r="V20" i="24"/>
  <c r="V19" i="24"/>
  <c r="V18" i="24"/>
  <c r="V17" i="24"/>
  <c r="V16" i="24"/>
  <c r="T9" i="24"/>
  <c r="A9" i="24"/>
  <c r="V27" i="23"/>
  <c r="V26" i="23"/>
  <c r="V25" i="23"/>
  <c r="V22" i="23"/>
  <c r="V21" i="23"/>
  <c r="V20" i="23"/>
  <c r="V19" i="23"/>
  <c r="V18" i="23"/>
  <c r="V17" i="23"/>
  <c r="V16" i="23"/>
  <c r="T9" i="23"/>
  <c r="A9" i="23"/>
  <c r="V27" i="22"/>
  <c r="V26" i="22"/>
  <c r="V25" i="22"/>
  <c r="V22" i="22"/>
  <c r="V21" i="22"/>
  <c r="V20" i="22"/>
  <c r="V19" i="22"/>
  <c r="V18" i="22"/>
  <c r="V17" i="22"/>
  <c r="V16" i="22"/>
  <c r="T9" i="22"/>
  <c r="A9" i="22"/>
  <c r="V27" i="21"/>
  <c r="V26" i="21"/>
  <c r="V25" i="21"/>
  <c r="V22" i="21"/>
  <c r="V21" i="21"/>
  <c r="V20" i="21"/>
  <c r="V19" i="21"/>
  <c r="V18" i="21"/>
  <c r="V17" i="21"/>
  <c r="V16" i="21"/>
  <c r="T9" i="21"/>
  <c r="A9" i="21"/>
  <c r="V24" i="20"/>
  <c r="V20" i="20"/>
  <c r="V19" i="20"/>
  <c r="V18" i="20"/>
  <c r="V17" i="20"/>
  <c r="V16" i="20"/>
  <c r="V36" i="20"/>
  <c r="V35" i="20"/>
  <c r="V34" i="20"/>
  <c r="V33" i="20"/>
  <c r="V32" i="20"/>
  <c r="V31" i="20"/>
  <c r="V30" i="20"/>
  <c r="V29" i="20"/>
  <c r="V28" i="20"/>
  <c r="V27" i="20"/>
  <c r="T9" i="20"/>
  <c r="A9" i="20"/>
  <c r="V25" i="14"/>
  <c r="V24" i="14"/>
  <c r="V23" i="14"/>
  <c r="V22" i="14"/>
  <c r="V21" i="14"/>
  <c r="V20" i="14"/>
  <c r="V19" i="14"/>
  <c r="V18" i="14"/>
  <c r="V17" i="14"/>
  <c r="V16" i="14"/>
  <c r="V22" i="19"/>
  <c r="V21" i="19"/>
  <c r="V20" i="19"/>
  <c r="V17" i="19"/>
  <c r="V16" i="19"/>
  <c r="V18" i="19" s="1"/>
  <c r="T9" i="19"/>
  <c r="A9" i="19"/>
  <c r="V44" i="18"/>
  <c r="V43" i="18"/>
  <c r="V42" i="18"/>
  <c r="V41" i="18"/>
  <c r="V40" i="18"/>
  <c r="V39" i="18"/>
  <c r="V32" i="18"/>
  <c r="V31" i="18"/>
  <c r="V30" i="18"/>
  <c r="V29" i="18"/>
  <c r="V28" i="18"/>
  <c r="V25" i="18"/>
  <c r="V24" i="18"/>
  <c r="V23" i="18"/>
  <c r="V22" i="18"/>
  <c r="V21" i="18"/>
  <c r="V20" i="18"/>
  <c r="V19" i="18"/>
  <c r="V18" i="18"/>
  <c r="V17" i="18"/>
  <c r="V16" i="18"/>
  <c r="T9" i="18"/>
  <c r="A9" i="18"/>
  <c r="P15" i="5"/>
  <c r="P16" i="5"/>
  <c r="P17" i="5"/>
  <c r="P18" i="5"/>
  <c r="P19" i="5"/>
  <c r="P20" i="5"/>
  <c r="P21" i="5"/>
  <c r="P22" i="5"/>
  <c r="P23" i="5"/>
  <c r="P24" i="5"/>
  <c r="P25" i="5"/>
  <c r="P26" i="5"/>
  <c r="P27" i="5"/>
  <c r="P28" i="5"/>
  <c r="P29" i="5"/>
  <c r="P30" i="5"/>
  <c r="P31" i="5"/>
  <c r="P32" i="5"/>
  <c r="P33" i="5"/>
  <c r="P34" i="5"/>
  <c r="P35" i="5"/>
  <c r="P36" i="5"/>
  <c r="P37" i="5"/>
  <c r="P38" i="5"/>
  <c r="P39" i="5"/>
  <c r="P40" i="5"/>
  <c r="P41" i="5"/>
  <c r="P42" i="5"/>
  <c r="P43" i="5"/>
  <c r="P44" i="5"/>
  <c r="P45" i="5"/>
  <c r="P46" i="5"/>
  <c r="P47" i="5"/>
  <c r="P48" i="5"/>
  <c r="P49" i="5"/>
  <c r="P50" i="5"/>
  <c r="P51" i="5"/>
  <c r="P52" i="5"/>
  <c r="P14" i="5"/>
  <c r="P13" i="5"/>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P53" i="6"/>
  <c r="P54" i="6"/>
  <c r="P55" i="6"/>
  <c r="P56" i="6"/>
  <c r="P57" i="6"/>
  <c r="P14" i="6"/>
  <c r="P13" i="6"/>
  <c r="G23" i="1"/>
  <c r="V18" i="13"/>
  <c r="V19" i="13"/>
  <c r="V20" i="13"/>
  <c r="V21" i="13"/>
  <c r="V22" i="13"/>
  <c r="V23" i="13"/>
  <c r="V24" i="13"/>
  <c r="V25" i="13"/>
  <c r="V17" i="13"/>
  <c r="T9" i="13"/>
  <c r="A9" i="13"/>
  <c r="T9" i="14"/>
  <c r="A9" i="14"/>
  <c r="V30" i="13"/>
  <c r="V29" i="13"/>
  <c r="V28" i="13"/>
  <c r="V16" i="13"/>
  <c r="V26" i="13" s="1"/>
  <c r="V12" i="37" l="1"/>
  <c r="V12" i="13"/>
  <c r="V23" i="27"/>
  <c r="V12" i="27" s="1"/>
  <c r="V34" i="29"/>
  <c r="V20" i="39"/>
  <c r="V13" i="39" s="1"/>
  <c r="V28" i="22"/>
  <c r="V28" i="23"/>
  <c r="V23" i="22"/>
  <c r="V12" i="22" s="1"/>
  <c r="V23" i="23"/>
  <c r="V23" i="26"/>
  <c r="V12" i="26" s="1"/>
  <c r="V37" i="14"/>
  <c r="V28" i="43"/>
  <c r="V13" i="43" s="1"/>
  <c r="V26" i="40"/>
  <c r="V49" i="40"/>
  <c r="V38" i="40"/>
  <c r="V26" i="41"/>
  <c r="V13" i="41" s="1"/>
  <c r="V25" i="20"/>
  <c r="V37" i="20"/>
  <c r="V38" i="31"/>
  <c r="V23" i="32"/>
  <c r="V13" i="32" s="1"/>
  <c r="V49" i="31"/>
  <c r="V40" i="37"/>
  <c r="V28" i="36"/>
  <c r="V13" i="36" s="1"/>
  <c r="V63" i="35"/>
  <c r="V41" i="35"/>
  <c r="V25" i="33"/>
  <c r="V12" i="33" s="1"/>
  <c r="V26" i="31"/>
  <c r="V12" i="31" s="1"/>
  <c r="V28" i="30"/>
  <c r="V40" i="30"/>
  <c r="V17" i="30"/>
  <c r="V26" i="29"/>
  <c r="V45" i="29"/>
  <c r="V23" i="24"/>
  <c r="V12" i="24" s="1"/>
  <c r="V28" i="21"/>
  <c r="V23" i="21"/>
  <c r="V12" i="21" s="1"/>
  <c r="V26" i="14"/>
  <c r="V12" i="14" s="1"/>
  <c r="V26" i="18"/>
  <c r="V37" i="18"/>
  <c r="V45" i="18"/>
  <c r="V23" i="19"/>
  <c r="V12" i="19" s="1"/>
  <c r="V31" i="13"/>
  <c r="V12" i="18" l="1"/>
  <c r="V12" i="29"/>
  <c r="V12" i="20"/>
  <c r="V12" i="40"/>
  <c r="V12" i="23"/>
  <c r="V12" i="30"/>
  <c r="Q23" i="1"/>
  <c r="A4" i="6"/>
  <c r="A4" i="5"/>
  <c r="P58" i="6" l="1"/>
  <c r="P53" i="5" s="1"/>
</calcChain>
</file>

<file path=xl/comments1.xml><?xml version="1.0" encoding="utf-8"?>
<comments xmlns="http://schemas.openxmlformats.org/spreadsheetml/2006/main">
  <authors>
    <author>Kevin</author>
    <author>keong</author>
  </authors>
  <commentList>
    <comment ref="B10" authorId="0">
      <text>
        <r>
          <rPr>
            <b/>
            <sz val="10"/>
            <color indexed="81"/>
            <rFont val="Arial"/>
            <family val="2"/>
          </rPr>
          <t xml:space="preserve">Example: </t>
        </r>
        <r>
          <rPr>
            <sz val="10"/>
            <color indexed="81"/>
            <rFont val="Arial"/>
            <family val="2"/>
          </rPr>
          <t xml:space="preserve">
July 1, 2012</t>
        </r>
      </text>
    </comment>
    <comment ref="C13" authorId="0">
      <text>
        <r>
          <rPr>
            <b/>
            <sz val="10"/>
            <color indexed="81"/>
            <rFont val="Arial"/>
            <family val="2"/>
          </rPr>
          <t xml:space="preserve">Example:
</t>
        </r>
        <r>
          <rPr>
            <sz val="10"/>
            <color indexed="81"/>
            <rFont val="Arial"/>
            <family val="2"/>
          </rPr>
          <t>1234 Honesty Lane, Los Angeles</t>
        </r>
      </text>
    </comment>
    <comment ref="G14" authorId="0">
      <text>
        <r>
          <rPr>
            <b/>
            <sz val="10"/>
            <color indexed="81"/>
            <rFont val="Tahoma"/>
            <family val="2"/>
          </rPr>
          <t xml:space="preserve">Example: 
</t>
        </r>
        <r>
          <rPr>
            <sz val="10"/>
            <color indexed="81"/>
            <rFont val="Tahoma"/>
            <family val="2"/>
          </rPr>
          <t>6 (for 6 months). 9 (for 9 months), or 12 (for 12 months)</t>
        </r>
      </text>
    </comment>
    <comment ref="L14" authorId="0">
      <text>
        <r>
          <rPr>
            <b/>
            <sz val="10"/>
            <color indexed="81"/>
            <rFont val="Arial"/>
            <family val="2"/>
          </rPr>
          <t xml:space="preserve">Example: </t>
        </r>
        <r>
          <rPr>
            <sz val="10"/>
            <color indexed="81"/>
            <rFont val="Arial"/>
            <family val="2"/>
          </rPr>
          <t xml:space="preserve"> 
July 1, 2012</t>
        </r>
      </text>
    </comment>
    <comment ref="P14" authorId="0">
      <text>
        <r>
          <rPr>
            <b/>
            <sz val="10"/>
            <color indexed="81"/>
            <rFont val="Arial"/>
            <family val="2"/>
          </rPr>
          <t xml:space="preserve">Example: 
</t>
        </r>
        <r>
          <rPr>
            <sz val="10"/>
            <color indexed="81"/>
            <rFont val="Arial"/>
            <family val="2"/>
          </rPr>
          <t>June 30, 2013</t>
        </r>
      </text>
    </comment>
    <comment ref="C15" authorId="1">
      <text>
        <r>
          <rPr>
            <b/>
            <sz val="9"/>
            <color indexed="81"/>
            <rFont val="Tahoma"/>
            <family val="2"/>
          </rPr>
          <t>Example: 
123-456-7890</t>
        </r>
      </text>
    </comment>
    <comment ref="G15" authorId="0">
      <text>
        <r>
          <rPr>
            <b/>
            <sz val="10"/>
            <color indexed="81"/>
            <rFont val="Arial"/>
            <family val="2"/>
          </rPr>
          <t>Example:</t>
        </r>
        <r>
          <rPr>
            <sz val="10"/>
            <color indexed="81"/>
            <rFont val="Arial"/>
            <family val="2"/>
          </rPr>
          <t xml:space="preserve">
2012-2013</t>
        </r>
      </text>
    </comment>
    <comment ref="L15" authorId="0">
      <text>
        <r>
          <rPr>
            <b/>
            <sz val="10"/>
            <color indexed="81"/>
            <rFont val="Arial"/>
            <family val="2"/>
          </rPr>
          <t>Example:</t>
        </r>
        <r>
          <rPr>
            <sz val="10"/>
            <color indexed="81"/>
            <rFont val="Arial"/>
            <family val="2"/>
          </rPr>
          <t xml:space="preserve">
Full Name (John A. Smith)</t>
        </r>
      </text>
    </comment>
    <comment ref="C16" authorId="0">
      <text>
        <r>
          <rPr>
            <b/>
            <sz val="10"/>
            <color indexed="81"/>
            <rFont val="Arial"/>
            <family val="2"/>
          </rPr>
          <t>Example:</t>
        </r>
        <r>
          <rPr>
            <sz val="10"/>
            <color indexed="81"/>
            <rFont val="Arial"/>
            <family val="2"/>
          </rPr>
          <t xml:space="preserve">
111-222-3333</t>
        </r>
      </text>
    </comment>
    <comment ref="L16" authorId="0">
      <text>
        <r>
          <rPr>
            <b/>
            <sz val="10"/>
            <color indexed="81"/>
            <rFont val="Arial"/>
            <family val="2"/>
          </rPr>
          <t xml:space="preserve">Example:
</t>
        </r>
        <r>
          <rPr>
            <sz val="10"/>
            <color indexed="81"/>
            <rFont val="Arial"/>
            <family val="2"/>
          </rPr>
          <t>abcsolution@yahoo.com</t>
        </r>
      </text>
    </comment>
  </commentList>
</comments>
</file>

<file path=xl/sharedStrings.xml><?xml version="1.0" encoding="utf-8"?>
<sst xmlns="http://schemas.openxmlformats.org/spreadsheetml/2006/main" count="1680" uniqueCount="317">
  <si>
    <t>COUNTY OF LOS ANGELES - DEPARTMENT OF PUBLIC HEALTH</t>
  </si>
  <si>
    <t>SUBSTANCE ABUSE PREVENTION AND CONTROL</t>
  </si>
  <si>
    <t>BUDGET SUMMARY FOR CONTRACTED SERVICES</t>
  </si>
  <si>
    <t>Date:</t>
  </si>
  <si>
    <t>Contract/Agency Legal Name:</t>
  </si>
  <si>
    <t>D.B.A.:</t>
  </si>
  <si>
    <t>Address/City:</t>
  </si>
  <si>
    <t>Zip Code:</t>
  </si>
  <si>
    <t>Contract Number :</t>
  </si>
  <si>
    <t>To:</t>
  </si>
  <si>
    <t>Fiscal Year:</t>
  </si>
  <si>
    <t>Contact Person:</t>
  </si>
  <si>
    <t>Telephone Number:</t>
  </si>
  <si>
    <t>Fax Number:</t>
  </si>
  <si>
    <t>2.  Facility Rent/Lease or Depreciation</t>
  </si>
  <si>
    <t>Approved for Agency By:</t>
  </si>
  <si>
    <t xml:space="preserve">Date: </t>
  </si>
  <si>
    <t>Signature</t>
  </si>
  <si>
    <t>Contact Person for Agency:</t>
  </si>
  <si>
    <t>Name</t>
  </si>
  <si>
    <t>COUNTY USE ONLY</t>
  </si>
  <si>
    <t>Budget Reviewed and Approved By:</t>
  </si>
  <si>
    <t>Contract Services Division:</t>
  </si>
  <si>
    <t>Name/Signature</t>
  </si>
  <si>
    <t>Supervisor Review:</t>
  </si>
  <si>
    <t>Financial Services Division:</t>
  </si>
  <si>
    <t>Forwarded to Contracts and Grants:</t>
  </si>
  <si>
    <t>Date</t>
  </si>
  <si>
    <t>HCPCS Code</t>
  </si>
  <si>
    <t>Total Base Rate Per Unit of Service (L1)</t>
  </si>
  <si>
    <t>Unit</t>
  </si>
  <si>
    <t>Staffing Modified Rate</t>
  </si>
  <si>
    <t>Population Modified Rate</t>
  </si>
  <si>
    <t>ADFLC/SH</t>
  </si>
  <si>
    <t>DCH/PDCH</t>
  </si>
  <si>
    <t>PCM</t>
  </si>
  <si>
    <t>RS</t>
  </si>
  <si>
    <t>MAT</t>
  </si>
  <si>
    <t>ONTMS</t>
  </si>
  <si>
    <t>ONTPDS</t>
  </si>
  <si>
    <t>RDTX</t>
  </si>
  <si>
    <t>COMMENTS</t>
  </si>
  <si>
    <t>H0001</t>
  </si>
  <si>
    <t>per assessment</t>
  </si>
  <si>
    <t>$89.42 (L2) $96.64 (L3)</t>
  </si>
  <si>
    <t>Assessment</t>
  </si>
  <si>
    <t>x</t>
  </si>
  <si>
    <t>H0048</t>
  </si>
  <si>
    <t>per specimen</t>
  </si>
  <si>
    <t>None</t>
  </si>
  <si>
    <t>Alcohol and/or Drug Testing (collection and handling only)</t>
  </si>
  <si>
    <t>H0003</t>
  </si>
  <si>
    <t>per sample</t>
  </si>
  <si>
    <t>Laboratory Analysis</t>
  </si>
  <si>
    <t>H0004</t>
  </si>
  <si>
    <t>$19 at 15 mins/unit</t>
  </si>
  <si>
    <t>per 15-min increment</t>
  </si>
  <si>
    <t>$22.36 (L2) $24.16 (L3)</t>
  </si>
  <si>
    <t>Individual Counseling</t>
  </si>
  <si>
    <t>Up to 60 minutes; may be less</t>
  </si>
  <si>
    <t>H0005</t>
  </si>
  <si>
    <t>$5.59 (L2) $6.04 (L3)</t>
  </si>
  <si>
    <t>Group Counseling</t>
  </si>
  <si>
    <t>Up to 90 minutes; may be less</t>
  </si>
  <si>
    <t>H0006</t>
  </si>
  <si>
    <t>Case Management</t>
  </si>
  <si>
    <t>H00010</t>
  </si>
  <si>
    <t>$300.53 (BHS ARC) $349.87 (BHS RGM) $381.35 (Tarzana 1) $368.62 (Tarzana 2)</t>
  </si>
  <si>
    <t>per bed day</t>
  </si>
  <si>
    <t>TBD</t>
  </si>
  <si>
    <t>Sub-Acute Detoxification (Medically Monitored)</t>
  </si>
  <si>
    <t>Up to 14 days</t>
  </si>
  <si>
    <t>H0012</t>
  </si>
  <si>
    <t>Sub-Acute Detoxification (Clinically Managed)</t>
  </si>
  <si>
    <t>H0015</t>
  </si>
  <si>
    <t>per day</t>
  </si>
  <si>
    <t>$100.18 (L2) $109.19 (L3)</t>
  </si>
  <si>
    <t>Day Care Habilitative</t>
  </si>
  <si>
    <t>Population Modifiers</t>
  </si>
  <si>
    <t>Alcohol and Drug Free Living Center (aka Sober Living)/Perinatal Satellite Housing</t>
  </si>
  <si>
    <t>HH</t>
  </si>
  <si>
    <t>Co-Occurring Mental Health Disorder</t>
  </si>
  <si>
    <t>Community Assessment and Service Center</t>
  </si>
  <si>
    <t>HD</t>
  </si>
  <si>
    <t>Day Care Habilitative/Perinatal Day Care Habilitative (aka Day Care Rehabilitative)</t>
  </si>
  <si>
    <t>H9</t>
  </si>
  <si>
    <t>Court Ordered</t>
  </si>
  <si>
    <t>Perinatal Case Management</t>
  </si>
  <si>
    <t>HL</t>
  </si>
  <si>
    <t>Monolingual</t>
  </si>
  <si>
    <t>HI</t>
  </si>
  <si>
    <t>Homeless</t>
  </si>
  <si>
    <r>
      <rPr>
        <u/>
        <sz val="10"/>
        <rFont val="Arial"/>
        <family val="2"/>
      </rPr>
      <t>Level 3 (L3)</t>
    </r>
    <r>
      <rPr>
        <sz val="10"/>
        <rFont val="Arial"/>
        <family val="2"/>
      </rPr>
      <t>:  Licensed physician</t>
    </r>
  </si>
  <si>
    <t>Medication Assisted Treatment/Therapy</t>
  </si>
  <si>
    <t>Residential Medical Detoxification</t>
  </si>
  <si>
    <t>Residential Treatment</t>
  </si>
  <si>
    <t>H0016</t>
  </si>
  <si>
    <t>per physical examination and prescription or supervision of medication</t>
  </si>
  <si>
    <t>$49.82 (L2)</t>
  </si>
  <si>
    <t>Medical Intervention in an Ambulatory Settiing</t>
  </si>
  <si>
    <t>Limited to once per day; not a stand-alone service but is provided in conjunction with SUD treatment.  Cannot be billed if physical evaluation/exam was billed on the same day.</t>
  </si>
  <si>
    <t>X9999</t>
  </si>
  <si>
    <t>Residential Room and Board, including treatment</t>
  </si>
  <si>
    <t>H0020</t>
  </si>
  <si>
    <t>HG Methadone Administration</t>
  </si>
  <si>
    <t>H0022</t>
  </si>
  <si>
    <t>per intervention</t>
  </si>
  <si>
    <t>Intervention Services</t>
  </si>
  <si>
    <t>H0049</t>
  </si>
  <si>
    <t>per screening</t>
  </si>
  <si>
    <t>$19.46 (L2) $21.26 (L3)</t>
  </si>
  <si>
    <t>Alcohol and/or Drug Screening</t>
  </si>
  <si>
    <t>H0050</t>
  </si>
  <si>
    <t>per person</t>
  </si>
  <si>
    <t>Brief Intervention</t>
  </si>
  <si>
    <t>J2315</t>
  </si>
  <si>
    <t>per dose</t>
  </si>
  <si>
    <t>Naltrexone (Vivitrol)</t>
  </si>
  <si>
    <t>S9976</t>
  </si>
  <si>
    <t>per night</t>
  </si>
  <si>
    <t>N/A</t>
  </si>
  <si>
    <t>Lodging</t>
  </si>
  <si>
    <t>T1007</t>
  </si>
  <si>
    <t>per treatment plan</t>
  </si>
  <si>
    <t>Treatment Plan Development Modification</t>
  </si>
  <si>
    <t>T1012</t>
  </si>
  <si>
    <t>per session</t>
  </si>
  <si>
    <t>Skills Development</t>
  </si>
  <si>
    <t>$114.5 (30 mins.)</t>
  </si>
  <si>
    <t>$125.95 (30 mins.)</t>
  </si>
  <si>
    <t>Physical Evaluation/Exam 30 minutes</t>
  </si>
  <si>
    <t>Cannot be billed if medical intervention billed on the same day</t>
  </si>
  <si>
    <t>$174.33 (45 mins.)</t>
  </si>
  <si>
    <t>$191.76 (45 mins.)</t>
  </si>
  <si>
    <t>Physical Evaluation/Exam 45 minutes</t>
  </si>
  <si>
    <t>Modality</t>
  </si>
  <si>
    <t>Residential Services</t>
  </si>
  <si>
    <t>Habilitative Day</t>
  </si>
  <si>
    <t>Bed Day</t>
  </si>
  <si>
    <t>CONTRACT AGENCY LEGAL NAME</t>
  </si>
  <si>
    <t>Primary Email Address:</t>
  </si>
  <si>
    <t>(Title/Position)</t>
  </si>
  <si>
    <t>( A )</t>
  </si>
  <si>
    <t>( B )</t>
  </si>
  <si>
    <t>( C )</t>
  </si>
  <si>
    <t>% of Time Employed by Agency</t>
  </si>
  <si>
    <t>( D )</t>
  </si>
  <si>
    <t>( E )</t>
  </si>
  <si>
    <t xml:space="preserve">   Contract Term:</t>
  </si>
  <si>
    <t xml:space="preserve"> Contract Agreement -  From:</t>
  </si>
  <si>
    <t>( F )</t>
  </si>
  <si>
    <t>NOTE: Use additional pages if needed.</t>
  </si>
  <si>
    <t>3.  Services, Supplies, &amp; Equip. Depreciation</t>
  </si>
  <si>
    <t>Base Rate</t>
  </si>
  <si>
    <t>Outpatient Counseling</t>
  </si>
  <si>
    <t>Alcohol and/or Drug Testing</t>
  </si>
  <si>
    <t>Applied Rate</t>
  </si>
  <si>
    <t>STATEMENT OF WORK SUMMARY</t>
  </si>
  <si>
    <t>Medical Intervention in an Ambulatory Setting</t>
  </si>
  <si>
    <t>BUDGET SUMMARY PAGE</t>
  </si>
  <si>
    <t>4.  Adminstrative Overhead</t>
  </si>
  <si>
    <t>7.   Participant/Client Fees</t>
  </si>
  <si>
    <t>Proposed Budget</t>
  </si>
  <si>
    <t>Statement of Work Funding Allocation:</t>
  </si>
  <si>
    <r>
      <rPr>
        <b/>
        <sz val="11"/>
        <color theme="1"/>
        <rFont val="Calibri"/>
        <family val="2"/>
        <scheme val="minor"/>
      </rPr>
      <t>Level 3 (L3):</t>
    </r>
    <r>
      <rPr>
        <sz val="11"/>
        <color theme="1"/>
        <rFont val="Calibri"/>
        <family val="2"/>
        <scheme val="minor"/>
      </rPr>
      <t xml:space="preserve"> Licensed physician</t>
    </r>
  </si>
  <si>
    <t>* Modifier Level</t>
  </si>
  <si>
    <t>% of the Time in ( D ) spent on this contract</t>
  </si>
  <si>
    <t>% of the Time in ( C ) spent on this contract</t>
  </si>
  <si>
    <t>Subtotal</t>
  </si>
  <si>
    <t>Reimbursable Services</t>
  </si>
  <si>
    <t>1.  Salaries Expense</t>
  </si>
  <si>
    <t>6.   Total County Allocation</t>
  </si>
  <si>
    <t>Projected Cost of Service</t>
  </si>
  <si>
    <t>GENERAL PROGRAM SERVICES</t>
  </si>
  <si>
    <t>Fiscal Year</t>
  </si>
  <si>
    <t>MODALITIES</t>
  </si>
  <si>
    <t>Service*</t>
  </si>
  <si>
    <t>CASC**</t>
  </si>
  <si>
    <t>HDC/OC/POC/ODCTRS/OJDCS</t>
  </si>
  <si>
    <t>21.66 (L2) $44.93 (L3)</t>
  </si>
  <si>
    <t>$2.83 per mg; 300 mg per dose</t>
  </si>
  <si>
    <t>Once per month up to three months; MAT over 3 months must follow established criteria***</t>
  </si>
  <si>
    <t>Cost for MAT1 = $425.08</t>
  </si>
  <si>
    <t xml:space="preserve">Physical Evaluation/Exam </t>
  </si>
  <si>
    <t>For MAT1=$237.99</t>
  </si>
  <si>
    <t>For MAT1=$75.99</t>
  </si>
  <si>
    <t>$19 at 15 mins/unit; total 5 units=$95</t>
  </si>
  <si>
    <t>For MAT1=$95.00</t>
  </si>
  <si>
    <t>For MAT1=16.10</t>
  </si>
  <si>
    <t xml:space="preserve">MAT2 - SUBSEQUENT INJECTIONS </t>
  </si>
  <si>
    <t>Cost for MAT2 - $146.34</t>
  </si>
  <si>
    <t>For MAT2=$114.50</t>
  </si>
  <si>
    <t>15.92 at 15 mins/unit; total 2 units=$31.84</t>
  </si>
  <si>
    <t>For MAT2=$31.84</t>
  </si>
  <si>
    <t>MAT3 - COMPLIANCE EFFORTS</t>
  </si>
  <si>
    <t>Cost for MAT3 = $47.76</t>
  </si>
  <si>
    <t>15.92 at 15 mins/unit; total 3 units=$47.76</t>
  </si>
  <si>
    <t>For MAT3=$47.76</t>
  </si>
  <si>
    <t>RATE MODIFIERS:  Rates may be modified based on population served and level of staffing.  Additional modifiers may be developed as needed.  If DPH develops additional rate modifiers, these will be incorporated in the Contract through a contract amendment, pursuant to Paragraph 6, ALTERATION OF TERMS/AMENDMENTS, of the Contract.</t>
  </si>
  <si>
    <t>Staffing Modifiers</t>
  </si>
  <si>
    <t xml:space="preserve">Level 1 (L1):  Registered or certified counselors </t>
  </si>
  <si>
    <t>Homeless Day Care/Outpatient Counseling/Perinatal Outpatient Counseling/ Outpatient Drug Court Treatment and Recovery Services/Outpatient Juvenile Drug Court</t>
  </si>
  <si>
    <t>Outpatient Narcotic Treatment Program Detoxification</t>
  </si>
  <si>
    <t>*</t>
  </si>
  <si>
    <t>Definition of Services</t>
  </si>
  <si>
    <t>See attached Exhibit B-1</t>
  </si>
  <si>
    <t>**</t>
  </si>
  <si>
    <t>The CASC and In-Custody reimbursement structures include a staff hour component (see Statement of Work)</t>
  </si>
  <si>
    <t>***</t>
  </si>
  <si>
    <t>SAPC Bulletin #12-12, Criteria and Continuation of Doses for Medication Assisted Treatment</t>
  </si>
  <si>
    <t>Total Projected Program Expense:</t>
  </si>
  <si>
    <t>Total Income/Revenue:</t>
  </si>
  <si>
    <t>Projected Units of Service</t>
  </si>
  <si>
    <t>Contact Number:</t>
  </si>
  <si>
    <t>SALARIES</t>
  </si>
  <si>
    <t>5.  Total Projected Program Expense</t>
  </si>
  <si>
    <t xml:space="preserve">Title of Position                                                                                         (Direct service staff only) </t>
  </si>
  <si>
    <r>
      <rPr>
        <b/>
        <sz val="11"/>
        <color theme="1"/>
        <rFont val="Calibri"/>
        <family val="2"/>
        <scheme val="minor"/>
      </rPr>
      <t>Level 1 (L1):</t>
    </r>
    <r>
      <rPr>
        <sz val="11"/>
        <color theme="1"/>
        <rFont val="Calibri"/>
        <family val="2"/>
        <scheme val="minor"/>
      </rPr>
      <t xml:space="preserve"> Registered or certified counselors</t>
    </r>
  </si>
  <si>
    <r>
      <rPr>
        <b/>
        <sz val="11"/>
        <color theme="1"/>
        <rFont val="Calibri"/>
        <family val="2"/>
        <scheme val="minor"/>
      </rPr>
      <t>Level 2 (L2):</t>
    </r>
    <r>
      <rPr>
        <sz val="11"/>
        <color theme="1"/>
        <rFont val="Calibri"/>
        <family val="2"/>
        <scheme val="minor"/>
      </rPr>
      <t xml:space="preserve"> License-eligible interns; and licensed mental health clinicians, including psychiatric nurse, MFT, LCSW, and clinical psychologist</t>
    </r>
  </si>
  <si>
    <t>Total of Direct Service Salaries</t>
  </si>
  <si>
    <t>Statement of Work Funding Allocation</t>
  </si>
  <si>
    <t>8.   Private Funding/Public Assistance/Other Revenue</t>
  </si>
  <si>
    <t>9.  Total Income/Revenue</t>
  </si>
  <si>
    <t>Title of Position                                                                                   (Direct service staff only)</t>
  </si>
  <si>
    <t>Average of 2 hours per client per month.  This would not be tied to each individual client, but to a "pooled amount" so that a provider will have the discretion to provide more or less this amount per client, while staying within the total "pooled amount."  The "pooled amount" is the total case management hours that can be billed in a month.  It is based on 2 hours per client, but can be utilized as needed at the provider's discretion, up to that month's "pooled amount."  (NOTE:  The 2-hour per client per month limitation does not apply to the Perinatal Case Management Statement of Work.)</t>
  </si>
  <si>
    <t>MAT1 - SCREENING THROUGH FIRST INJECTION INCLUDING PHYSICAL EVALUATION</t>
  </si>
  <si>
    <t>H0006A</t>
  </si>
  <si>
    <t>Pregnant/parenting women; Women; Women with children</t>
  </si>
  <si>
    <r>
      <t>Level 2 (L2):</t>
    </r>
    <r>
      <rPr>
        <sz val="10"/>
        <rFont val="Arial"/>
        <family val="2"/>
      </rPr>
      <t xml:space="preserve">  License-eligible clinician interns; and licensed mental health clinicians, including psychiatric nurse, MFT, LCSW, and clinical psychologist</t>
    </r>
  </si>
  <si>
    <t>Homeless Day Care / Outpatient Counseling</t>
  </si>
  <si>
    <t>OC - Individual Counseling</t>
  </si>
  <si>
    <t>OC - Group Counseling</t>
  </si>
  <si>
    <t>NONE</t>
  </si>
  <si>
    <t>Case Management *</t>
  </si>
  <si>
    <t>Staff Hour</t>
  </si>
  <si>
    <t>MEDICATION-ASSISTED TREATMENT</t>
  </si>
  <si>
    <t>Medicaiton (currently Vivitrol)</t>
  </si>
  <si>
    <t>Supportive Services</t>
  </si>
  <si>
    <t>MAT 1 - Screening Through First Injection Including Physical Evalution</t>
  </si>
  <si>
    <t>MAT 2 - Subsequent Injections</t>
  </si>
  <si>
    <t>MAT 3 - Compliance Efforts</t>
  </si>
  <si>
    <t>METHAMPHETAMINE SERVICES - YOUNG WOMEN</t>
  </si>
  <si>
    <t>CASC</t>
  </si>
  <si>
    <t>GENERAL RELIEF</t>
  </si>
  <si>
    <t>PERINATAL</t>
  </si>
  <si>
    <t>Satellite Housing</t>
  </si>
  <si>
    <t>CalWORKs</t>
  </si>
  <si>
    <t>FEMALE OFFENDER</t>
  </si>
  <si>
    <t>AB-109</t>
  </si>
  <si>
    <t>ADFLC</t>
  </si>
  <si>
    <t>MEDICATION ADMINISTRATION - BHS AND TARZANA ONLY</t>
  </si>
  <si>
    <t>DRUG COURT - SAMHSA</t>
  </si>
  <si>
    <t>Medication Administration - BHS and Tarzana ONLY</t>
  </si>
  <si>
    <t>Medication (currently Vivitrol) - Tarzana ONLY</t>
  </si>
  <si>
    <t>DRUG COURT</t>
  </si>
  <si>
    <t>CALWORKs - HOMELESS FAMILIES PROJECT</t>
  </si>
  <si>
    <t>ASIAN-PACIFIC ISLANDER COMMUNITIES TARGETED OUTREACH PROGRAM</t>
  </si>
  <si>
    <t>RESIDENTIAL MEDICAL DETOXIFICATION SERVICE</t>
  </si>
  <si>
    <t>DEPARTMENT OF CHILDREN AND FAMILY SERVICES</t>
  </si>
  <si>
    <t>WOMEN'S AND CHILDREN'S RESIDENTIAL TREATMENT PROGRAM</t>
  </si>
  <si>
    <t>COMMUNITY ASSESSMENT AND SERVICES CENTER PROGRAM - CalWORKs</t>
  </si>
  <si>
    <t>COMMUNITY ASSESSMENT AN SERVICES CENTER PROGRAM - GENERAL RELIEF</t>
  </si>
  <si>
    <t>COMMUNITY ASSESSMENT AN SERVICES CENTER PROGRAM - SAPC</t>
  </si>
  <si>
    <t>COMMUNITY ASSESSMENT AN SERVICES CENTER PROGRAM - PC1210 &amp; 3063.1</t>
  </si>
  <si>
    <t>COMMUNITY ASSESSMENT AN SERVICES CENTER PROGRAM -  FIRST 5 LA</t>
  </si>
  <si>
    <t>COMMUNITY ASSESSMENT AN SERVICES CENTER PROGRAM - DCFS</t>
  </si>
  <si>
    <t>COMMUNITY ASSESSMENT AN SERVICES CENTER PROGRAM - AB109</t>
  </si>
  <si>
    <t>FIRST 5 PROGRAM</t>
  </si>
  <si>
    <t xml:space="preserve">Proposed Salary (Adjust for Contract Term) </t>
  </si>
  <si>
    <t>Proposed Salary (Adjusted for Contract Term)</t>
  </si>
  <si>
    <t>Total Projected Units of Service</t>
  </si>
  <si>
    <t>** Monthly Salary</t>
  </si>
  <si>
    <t>Base Salary does not include "Fringe Benefits / Employee Benefits"</t>
  </si>
  <si>
    <t>VI.   CalWORKs - RDTX</t>
  </si>
  <si>
    <t>IV.   CalWORKs - HCFP</t>
  </si>
  <si>
    <t>III.   CalWORKs</t>
  </si>
  <si>
    <t>V.    CalWORKs - API</t>
  </si>
  <si>
    <t>II.    General Relief</t>
  </si>
  <si>
    <t>I.     General Program Services</t>
  </si>
  <si>
    <t>VIII.  Drug Court Services</t>
  </si>
  <si>
    <t>IX.    Female Offender Program</t>
  </si>
  <si>
    <t>X.     Perinatal Program</t>
  </si>
  <si>
    <t>XI.    Women's and Children's Residential Treatment Program</t>
  </si>
  <si>
    <t>XVI.   First 5 Program</t>
  </si>
  <si>
    <t>XV.    SAMHSA/BJA Drug Court</t>
  </si>
  <si>
    <t>XIV.   AB109</t>
  </si>
  <si>
    <t>XXIII.  CASC - AB109</t>
  </si>
  <si>
    <t>VII.   DCFS</t>
  </si>
  <si>
    <t>XII.    Methamphetamine Services</t>
  </si>
  <si>
    <t>XIII.   Medication-Assisted Treatment</t>
  </si>
  <si>
    <t>* Please use the Automated Budget Tools on SAPC's Website</t>
  </si>
  <si>
    <t>Staff hour rate for SUD Counselors at designated and approved sites</t>
  </si>
  <si>
    <t>vacant8888</t>
  </si>
  <si>
    <t>Pre- And Post-Release Treatment Services for Offenders with Co-Occuring Mental Health and Substance Use Disorder</t>
  </si>
  <si>
    <t>(Re-Entry Population)</t>
  </si>
  <si>
    <t xml:space="preserve">Skills Development </t>
  </si>
  <si>
    <t>GPS - Outpatient Narcotic Treatment</t>
  </si>
  <si>
    <t>HG Methadone Adminstration</t>
  </si>
  <si>
    <t xml:space="preserve">Case Management </t>
  </si>
  <si>
    <t>Day Care Habilitative / Intensive Outpatient Treatment</t>
  </si>
  <si>
    <t>Outpatient Narcotic Treatment</t>
  </si>
  <si>
    <t>XVII.   CASC - CalWORKs</t>
  </si>
  <si>
    <t>XVIII.  CASC - GR</t>
  </si>
  <si>
    <t>XIX.    CASC - SAPC</t>
  </si>
  <si>
    <t>XX.     CASC - PC1210 &amp; 3063.1</t>
  </si>
  <si>
    <t>XXI.    CASC - First 5 LA</t>
  </si>
  <si>
    <t>XXII.   CASC - DCFS</t>
  </si>
  <si>
    <t>XXIV.  Pre- &amp; Post - Release Treatment</t>
  </si>
  <si>
    <t>ko_03252014</t>
  </si>
  <si>
    <t>XXIV.  Adolescent Intervention, TRPPTS *</t>
  </si>
  <si>
    <t>XXV.   Title IV-E Capped Allocation Demonstration Project *</t>
  </si>
  <si>
    <t>XXVI.   In-custody Probation Camp Services *</t>
  </si>
  <si>
    <t>XXVII.  In custody Drug Offender Treatment Services *</t>
  </si>
  <si>
    <t>XXVIII. In Custody Juvenile Drug Court Treatment Services *</t>
  </si>
  <si>
    <t>XXIX.   Traning and Technical Assistance Services *</t>
  </si>
  <si>
    <t>XXX.    Re-Entry Population</t>
  </si>
  <si>
    <t>XXXI.   Total Statement of Work Funding Allocation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</si>
</sst>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8" formatCode="&quot;$&quot;#,##0.00_);[Red]\(&quot;$&quot;#,##0.00\)"/>
    <numFmt numFmtId="44" formatCode="_(&quot;$&quot;* #,##0.00_);_(&quot;$&quot;* \(#,##0.00\);_(&quot;$&quot;* &quot;-&quot;??_);_(@_)"/>
    <numFmt numFmtId="43" formatCode="_(* #,##0.00_);_(* \(#,##0.00\);_(* &quot;-&quot;??_);_(@_)"/>
    <numFmt numFmtId="164" formatCode="[$-409]mmmm\ d\,\ yyyy;@"/>
    <numFmt numFmtId="165" formatCode="[&lt;=9999999]###\-####;\(###\)\ ###\-####"/>
    <numFmt numFmtId="166" formatCode="d"/>
    <numFmt numFmtId="167" formatCode="0."/>
    <numFmt numFmtId="168" formatCode="&quot;$&quot;#,##0.00"/>
    <numFmt numFmtId="169" formatCode="_(* #,##0_);_(* \(#,##0\);_(* &quot;-&quot;??_);_(@_)"/>
  </numFmts>
  <fonts count="45" x14ac:knownFonts="1">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sz val="10"/>
      <name val="Arial"/>
      <family val="2"/>
    </font>
    <font>
      <b/>
      <sz val="20"/>
      <name val="Arial"/>
      <family val="2"/>
    </font>
    <font>
      <sz val="12"/>
      <name val="Arial"/>
      <family val="2"/>
    </font>
    <font>
      <b/>
      <sz val="10"/>
      <color indexed="63"/>
      <name val="Arial"/>
      <family val="2"/>
    </font>
    <font>
      <u/>
      <sz val="10"/>
      <name val="Arial"/>
      <family val="2"/>
    </font>
    <font>
      <b/>
      <u/>
      <sz val="14"/>
      <name val="Arial"/>
      <family val="2"/>
    </font>
    <font>
      <b/>
      <sz val="11"/>
      <name val="Arial"/>
      <family val="2"/>
    </font>
    <font>
      <u/>
      <sz val="7"/>
      <color theme="10"/>
      <name val="Arial"/>
      <family val="2"/>
    </font>
    <font>
      <sz val="10"/>
      <color theme="1"/>
      <name val="Arial"/>
      <family val="2"/>
    </font>
    <font>
      <sz val="11"/>
      <color theme="1"/>
      <name val="Arial"/>
      <family val="2"/>
    </font>
    <font>
      <sz val="9"/>
      <color theme="1"/>
      <name val="Arial"/>
      <family val="2"/>
    </font>
    <font>
      <sz val="8"/>
      <color theme="1"/>
      <name val="Arial"/>
      <family val="2"/>
    </font>
    <font>
      <b/>
      <sz val="11"/>
      <color theme="1"/>
      <name val="Arial"/>
      <family val="2"/>
    </font>
    <font>
      <b/>
      <sz val="11"/>
      <color theme="10"/>
      <name val="Arial"/>
      <family val="2"/>
    </font>
    <font>
      <b/>
      <sz val="14"/>
      <color theme="1"/>
      <name val="Arial"/>
      <family val="2"/>
    </font>
    <font>
      <b/>
      <u/>
      <sz val="11"/>
      <color theme="1"/>
      <name val="Arial"/>
      <family val="2"/>
    </font>
    <font>
      <b/>
      <i/>
      <sz val="11"/>
      <color theme="1"/>
      <name val="Arial"/>
      <family val="2"/>
    </font>
    <font>
      <b/>
      <sz val="10"/>
      <color theme="1"/>
      <name val="Arial"/>
      <family val="2"/>
    </font>
    <font>
      <b/>
      <u/>
      <sz val="10"/>
      <color theme="1"/>
      <name val="Arial"/>
      <family val="2"/>
    </font>
    <font>
      <b/>
      <sz val="10"/>
      <color indexed="81"/>
      <name val="Arial"/>
      <family val="2"/>
    </font>
    <font>
      <sz val="10"/>
      <color indexed="81"/>
      <name val="Arial"/>
      <family val="2"/>
    </font>
    <font>
      <b/>
      <sz val="10"/>
      <color indexed="81"/>
      <name val="Tahoma"/>
      <family val="2"/>
    </font>
    <font>
      <sz val="10"/>
      <color indexed="81"/>
      <name val="Tahoma"/>
      <family val="2"/>
    </font>
    <font>
      <sz val="7"/>
      <color theme="1"/>
      <name val="Arial"/>
      <family val="2"/>
    </font>
    <font>
      <b/>
      <u/>
      <sz val="12"/>
      <color theme="1"/>
      <name val="Arial"/>
      <family val="2"/>
    </font>
    <font>
      <sz val="12"/>
      <color theme="1"/>
      <name val="Calibri"/>
      <family val="2"/>
      <scheme val="minor"/>
    </font>
    <font>
      <sz val="4"/>
      <color theme="1"/>
      <name val="Arial"/>
      <family val="2"/>
    </font>
    <font>
      <b/>
      <sz val="5"/>
      <name val="Arial"/>
      <family val="2"/>
    </font>
    <font>
      <sz val="10"/>
      <color rgb="FFFF0000"/>
      <name val="Arial"/>
      <family val="2"/>
    </font>
    <font>
      <b/>
      <sz val="12"/>
      <color theme="1"/>
      <name val="Arial"/>
      <family val="2"/>
    </font>
    <font>
      <b/>
      <u/>
      <sz val="12"/>
      <color theme="1"/>
      <name val="Calibri"/>
      <family val="2"/>
      <scheme val="minor"/>
    </font>
    <font>
      <sz val="6"/>
      <color theme="1"/>
      <name val="Calibri"/>
      <family val="2"/>
      <scheme val="minor"/>
    </font>
    <font>
      <sz val="6"/>
      <color theme="1"/>
      <name val="Arial"/>
      <family val="2"/>
    </font>
    <font>
      <b/>
      <sz val="11"/>
      <color indexed="63"/>
      <name val="Arial"/>
      <family val="2"/>
    </font>
    <font>
      <sz val="10"/>
      <name val="Calibri"/>
      <family val="2"/>
    </font>
    <font>
      <b/>
      <sz val="10"/>
      <name val="Calibri"/>
      <family val="2"/>
    </font>
    <font>
      <b/>
      <sz val="12"/>
      <name val="Calibri"/>
      <family val="2"/>
    </font>
    <font>
      <b/>
      <sz val="10"/>
      <name val="Trebuchet MS"/>
      <family val="2"/>
    </font>
    <font>
      <sz val="12"/>
      <color theme="1"/>
      <name val="Arial"/>
      <family val="2"/>
    </font>
    <font>
      <b/>
      <u/>
      <sz val="8"/>
      <color theme="1"/>
      <name val="Arial"/>
      <family val="2"/>
    </font>
    <font>
      <b/>
      <sz val="9"/>
      <color indexed="81"/>
      <name val="Tahoma"/>
      <family val="2"/>
    </font>
  </fonts>
  <fills count="6">
    <fill>
      <patternFill patternType="none"/>
    </fill>
    <fill>
      <patternFill patternType="gray125"/>
    </fill>
    <fill>
      <patternFill patternType="solid">
        <fgColor indexed="47"/>
        <bgColor indexed="64"/>
      </patternFill>
    </fill>
    <fill>
      <patternFill patternType="solid">
        <fgColor rgb="FFFFFF99"/>
        <bgColor indexed="64"/>
      </patternFill>
    </fill>
    <fill>
      <patternFill patternType="solid">
        <fgColor theme="0" tint="-0.249977111117893"/>
        <bgColor indexed="64"/>
      </patternFill>
    </fill>
    <fill>
      <patternFill patternType="solid">
        <fgColor indexed="1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double">
        <color indexed="64"/>
      </bottom>
      <diagonal/>
    </border>
  </borders>
  <cellStyleXfs count="5">
    <xf numFmtId="0" fontId="0" fillId="0" borderId="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43" fontId="1" fillId="0" borderId="0" applyFont="0" applyFill="0" applyBorder="0" applyAlignment="0" applyProtection="0"/>
    <xf numFmtId="9" fontId="1" fillId="0" borderId="0" applyFont="0" applyFill="0" applyBorder="0" applyAlignment="0" applyProtection="0"/>
  </cellStyleXfs>
  <cellXfs count="643">
    <xf numFmtId="0" fontId="0" fillId="0" borderId="0" xfId="0"/>
    <xf numFmtId="0" fontId="0" fillId="0" borderId="0" xfId="0" applyBorder="1" applyProtection="1"/>
    <xf numFmtId="14" fontId="3" fillId="0" borderId="0" xfId="0" applyNumberFormat="1" applyFont="1" applyBorder="1" applyProtection="1"/>
    <xf numFmtId="0" fontId="3" fillId="0" borderId="0" xfId="0" applyFont="1" applyProtection="1"/>
    <xf numFmtId="0" fontId="4" fillId="0" borderId="0" xfId="0" applyFont="1" applyProtection="1"/>
    <xf numFmtId="0" fontId="5" fillId="0" borderId="0" xfId="0" applyFont="1" applyProtection="1"/>
    <xf numFmtId="0" fontId="12" fillId="0" borderId="0" xfId="0" applyFont="1" applyBorder="1" applyProtection="1"/>
    <xf numFmtId="0" fontId="13" fillId="0" borderId="0" xfId="0" applyFont="1" applyProtection="1"/>
    <xf numFmtId="0" fontId="12" fillId="0" borderId="0" xfId="0" applyFont="1" applyProtection="1"/>
    <xf numFmtId="0" fontId="12" fillId="0" borderId="3" xfId="0" applyFont="1" applyBorder="1" applyProtection="1"/>
    <xf numFmtId="0" fontId="12" fillId="0" borderId="14" xfId="0" applyFont="1" applyBorder="1" applyProtection="1"/>
    <xf numFmtId="0" fontId="12" fillId="0" borderId="10" xfId="0" applyFont="1" applyBorder="1" applyProtection="1"/>
    <xf numFmtId="0" fontId="12" fillId="0" borderId="4" xfId="0" applyFont="1" applyBorder="1" applyProtection="1"/>
    <xf numFmtId="0" fontId="12" fillId="0" borderId="5" xfId="0" applyFont="1" applyBorder="1" applyProtection="1"/>
    <xf numFmtId="0" fontId="12" fillId="0" borderId="17" xfId="0" applyFont="1" applyBorder="1" applyProtection="1"/>
    <xf numFmtId="0" fontId="12" fillId="0" borderId="0" xfId="0" applyFont="1" applyBorder="1" applyAlignment="1" applyProtection="1">
      <alignment horizontal="center"/>
    </xf>
    <xf numFmtId="0" fontId="12" fillId="0" borderId="18" xfId="0" applyFont="1" applyBorder="1" applyProtection="1"/>
    <xf numFmtId="0" fontId="12" fillId="0" borderId="15" xfId="0" applyFont="1" applyBorder="1" applyProtection="1"/>
    <xf numFmtId="0" fontId="12" fillId="0" borderId="16" xfId="0" applyFont="1" applyBorder="1" applyProtection="1"/>
    <xf numFmtId="0" fontId="13" fillId="0" borderId="0" xfId="0" applyFont="1" applyBorder="1" applyProtection="1"/>
    <xf numFmtId="0" fontId="14" fillId="0" borderId="0" xfId="0" applyFont="1" applyBorder="1" applyAlignment="1" applyProtection="1">
      <alignment vertical="top"/>
    </xf>
    <xf numFmtId="0" fontId="15" fillId="0" borderId="0" xfId="0" applyFont="1" applyBorder="1" applyAlignment="1" applyProtection="1">
      <alignment vertical="top"/>
    </xf>
    <xf numFmtId="0" fontId="13" fillId="0" borderId="10" xfId="0" applyFont="1" applyBorder="1" applyProtection="1"/>
    <xf numFmtId="0" fontId="13" fillId="0" borderId="14" xfId="0" applyFont="1" applyBorder="1" applyProtection="1"/>
    <xf numFmtId="0" fontId="14" fillId="0" borderId="0" xfId="0" applyFont="1" applyBorder="1" applyProtection="1"/>
    <xf numFmtId="0" fontId="3" fillId="0" borderId="0" xfId="0" applyFont="1" applyBorder="1" applyProtection="1"/>
    <xf numFmtId="0" fontId="4" fillId="0" borderId="0" xfId="0" applyFont="1" applyBorder="1" applyProtection="1"/>
    <xf numFmtId="0" fontId="4" fillId="0" borderId="0" xfId="0" applyFont="1" applyBorder="1" applyAlignment="1" applyProtection="1">
      <alignment horizontal="center"/>
    </xf>
    <xf numFmtId="0" fontId="4" fillId="0" borderId="5" xfId="0" applyFont="1" applyBorder="1" applyProtection="1"/>
    <xf numFmtId="0" fontId="0" fillId="0" borderId="0" xfId="0" applyProtection="1"/>
    <xf numFmtId="0" fontId="12" fillId="0" borderId="2" xfId="0" applyFont="1" applyBorder="1" applyProtection="1"/>
    <xf numFmtId="0" fontId="12" fillId="0" borderId="29" xfId="0" applyFont="1" applyBorder="1" applyProtection="1"/>
    <xf numFmtId="0" fontId="12" fillId="0" borderId="0" xfId="0" applyFont="1" applyBorder="1" applyAlignment="1" applyProtection="1">
      <alignment horizontal="center" wrapText="1"/>
    </xf>
    <xf numFmtId="0" fontId="12" fillId="0" borderId="39" xfId="0" applyFont="1" applyBorder="1" applyProtection="1"/>
    <xf numFmtId="0" fontId="12" fillId="0" borderId="41" xfId="0" applyFont="1" applyBorder="1" applyProtection="1"/>
    <xf numFmtId="0" fontId="12" fillId="0" borderId="41" xfId="0" applyFont="1" applyFill="1" applyBorder="1" applyProtection="1"/>
    <xf numFmtId="0" fontId="15" fillId="0" borderId="0" xfId="0" applyFont="1" applyProtection="1"/>
    <xf numFmtId="0" fontId="12" fillId="0" borderId="28" xfId="0" applyFont="1" applyBorder="1" applyAlignment="1" applyProtection="1"/>
    <xf numFmtId="0" fontId="21" fillId="0" borderId="0" xfId="0" applyFont="1" applyProtection="1"/>
    <xf numFmtId="0" fontId="12" fillId="0" borderId="1" xfId="0" applyFont="1" applyBorder="1" applyProtection="1"/>
    <xf numFmtId="0" fontId="30" fillId="0" borderId="0" xfId="0" applyFont="1" applyProtection="1"/>
    <xf numFmtId="0" fontId="12" fillId="0" borderId="0" xfId="0" applyFont="1" applyAlignment="1" applyProtection="1">
      <alignment horizontal="center"/>
    </xf>
    <xf numFmtId="0" fontId="3" fillId="0" borderId="0" xfId="0" applyFont="1" applyBorder="1" applyAlignment="1" applyProtection="1">
      <alignment horizontal="right"/>
    </xf>
    <xf numFmtId="0" fontId="22" fillId="0" borderId="0" xfId="0" applyFont="1" applyAlignment="1" applyProtection="1">
      <alignment horizontal="center"/>
    </xf>
    <xf numFmtId="0" fontId="12" fillId="4" borderId="0" xfId="0" applyFont="1" applyFill="1" applyBorder="1" applyAlignment="1" applyProtection="1">
      <alignment vertical="center"/>
    </xf>
    <xf numFmtId="0" fontId="12" fillId="4" borderId="0" xfId="0" applyFont="1" applyFill="1" applyBorder="1" applyAlignment="1" applyProtection="1">
      <alignment horizontal="center" vertical="center" wrapText="1"/>
    </xf>
    <xf numFmtId="44" fontId="12" fillId="4" borderId="0" xfId="1" applyFont="1" applyFill="1" applyBorder="1" applyAlignment="1" applyProtection="1">
      <alignment vertical="center" wrapText="1"/>
    </xf>
    <xf numFmtId="44" fontId="32" fillId="4" borderId="0" xfId="1" applyFont="1" applyFill="1" applyBorder="1" applyAlignment="1" applyProtection="1">
      <alignment wrapText="1"/>
    </xf>
    <xf numFmtId="0" fontId="12" fillId="4" borderId="14" xfId="0" applyFont="1" applyFill="1" applyBorder="1" applyProtection="1"/>
    <xf numFmtId="0" fontId="12" fillId="4" borderId="0" xfId="0" applyFont="1" applyFill="1" applyBorder="1" applyProtection="1"/>
    <xf numFmtId="0" fontId="12" fillId="4" borderId="18" xfId="0" applyFont="1" applyFill="1" applyBorder="1" applyProtection="1"/>
    <xf numFmtId="0" fontId="32" fillId="4" borderId="13" xfId="0" applyFont="1" applyFill="1" applyBorder="1" applyAlignment="1" applyProtection="1">
      <alignment horizontal="center" wrapText="1"/>
    </xf>
    <xf numFmtId="0" fontId="32" fillId="4" borderId="5" xfId="0" applyFont="1" applyFill="1" applyBorder="1" applyProtection="1"/>
    <xf numFmtId="0" fontId="12" fillId="4" borderId="10" xfId="0" applyFont="1" applyFill="1" applyBorder="1" applyProtection="1"/>
    <xf numFmtId="0" fontId="32" fillId="4" borderId="0" xfId="0" applyFont="1" applyFill="1" applyBorder="1" applyProtection="1"/>
    <xf numFmtId="0" fontId="12" fillId="4" borderId="5" xfId="0" applyFont="1" applyFill="1" applyBorder="1" applyProtection="1"/>
    <xf numFmtId="0" fontId="12" fillId="4" borderId="34" xfId="0" applyFont="1" applyFill="1" applyBorder="1" applyProtection="1"/>
    <xf numFmtId="0" fontId="12" fillId="4" borderId="14" xfId="0" applyFont="1" applyFill="1" applyBorder="1" applyAlignment="1" applyProtection="1">
      <alignment vertical="center"/>
    </xf>
    <xf numFmtId="169" fontId="12" fillId="4" borderId="0" xfId="3" applyNumberFormat="1" applyFont="1" applyFill="1" applyBorder="1" applyAlignment="1" applyProtection="1">
      <alignment vertical="center" wrapText="1"/>
    </xf>
    <xf numFmtId="44" fontId="12" fillId="4" borderId="18" xfId="1" applyFont="1" applyFill="1" applyBorder="1" applyAlignment="1" applyProtection="1">
      <alignment vertical="center" wrapText="1"/>
    </xf>
    <xf numFmtId="0" fontId="32" fillId="4" borderId="0" xfId="0" applyFont="1" applyFill="1" applyBorder="1" applyAlignment="1" applyProtection="1">
      <alignment horizontal="center" vertical="center" wrapText="1"/>
    </xf>
    <xf numFmtId="0" fontId="32" fillId="4" borderId="0" xfId="0" applyFont="1" applyFill="1" applyBorder="1" applyAlignment="1" applyProtection="1">
      <alignment vertical="center" wrapText="1"/>
    </xf>
    <xf numFmtId="44" fontId="32" fillId="4" borderId="0" xfId="1" applyFont="1" applyFill="1" applyBorder="1" applyAlignment="1" applyProtection="1">
      <alignment vertical="center" wrapText="1"/>
    </xf>
    <xf numFmtId="0" fontId="35" fillId="0" borderId="0" xfId="0" applyFont="1" applyProtection="1"/>
    <xf numFmtId="0" fontId="13" fillId="0" borderId="0" xfId="0" applyFont="1" applyFill="1" applyBorder="1" applyAlignment="1" applyProtection="1"/>
    <xf numFmtId="44" fontId="13" fillId="0" borderId="0" xfId="1" applyFont="1" applyBorder="1" applyAlignment="1" applyProtection="1"/>
    <xf numFmtId="0" fontId="36" fillId="0" borderId="0" xfId="0" applyFont="1" applyAlignment="1" applyProtection="1">
      <alignment horizontal="right"/>
    </xf>
    <xf numFmtId="0" fontId="12" fillId="0" borderId="0" xfId="0" applyFont="1" applyBorder="1" applyAlignment="1" applyProtection="1"/>
    <xf numFmtId="0" fontId="27" fillId="0" borderId="0" xfId="0" applyFont="1" applyBorder="1" applyAlignment="1" applyProtection="1">
      <alignment horizontal="right"/>
    </xf>
    <xf numFmtId="0" fontId="0" fillId="0" borderId="0" xfId="0" applyBorder="1" applyAlignment="1" applyProtection="1">
      <alignment horizontal="left"/>
    </xf>
    <xf numFmtId="0" fontId="0" fillId="0" borderId="0" xfId="0" applyBorder="1" applyAlignment="1" applyProtection="1">
      <alignment horizontal="right"/>
    </xf>
    <xf numFmtId="0" fontId="21" fillId="0" borderId="0" xfId="0" applyFont="1" applyBorder="1" applyAlignment="1" applyProtection="1"/>
    <xf numFmtId="0" fontId="12" fillId="0" borderId="0" xfId="0" applyFont="1" applyAlignment="1" applyProtection="1"/>
    <xf numFmtId="44" fontId="12" fillId="0" borderId="0" xfId="1" applyFont="1" applyBorder="1" applyAlignment="1" applyProtection="1"/>
    <xf numFmtId="0" fontId="19" fillId="0" borderId="4" xfId="0" applyFont="1" applyBorder="1" applyProtection="1"/>
    <xf numFmtId="0" fontId="13" fillId="0" borderId="5" xfId="0" applyFont="1" applyBorder="1" applyProtection="1"/>
    <xf numFmtId="0" fontId="13" fillId="0" borderId="5" xfId="0" applyFont="1" applyFill="1" applyBorder="1" applyAlignment="1" applyProtection="1"/>
    <xf numFmtId="0" fontId="16" fillId="0" borderId="5" xfId="0" applyFont="1" applyFill="1" applyBorder="1" applyAlignment="1" applyProtection="1">
      <alignment horizontal="center"/>
    </xf>
    <xf numFmtId="0" fontId="13" fillId="0" borderId="5" xfId="0" applyFont="1" applyBorder="1" applyAlignment="1" applyProtection="1"/>
    <xf numFmtId="0" fontId="13" fillId="0" borderId="17" xfId="0" applyFont="1" applyBorder="1" applyAlignment="1" applyProtection="1"/>
    <xf numFmtId="0" fontId="16" fillId="0" borderId="14" xfId="0" applyFont="1" applyBorder="1" applyProtection="1"/>
    <xf numFmtId="0" fontId="13" fillId="0" borderId="15" xfId="0" applyFont="1" applyBorder="1" applyProtection="1"/>
    <xf numFmtId="0" fontId="13" fillId="0" borderId="16" xfId="0" applyFont="1" applyBorder="1" applyProtection="1"/>
    <xf numFmtId="0" fontId="19" fillId="0" borderId="4" xfId="0" applyFont="1" applyFill="1" applyBorder="1" applyAlignment="1" applyProtection="1"/>
    <xf numFmtId="0" fontId="13" fillId="0" borderId="17" xfId="0" applyFont="1" applyFill="1" applyBorder="1" applyAlignment="1" applyProtection="1"/>
    <xf numFmtId="0" fontId="13" fillId="0" borderId="14" xfId="0" applyFont="1" applyFill="1" applyBorder="1" applyAlignment="1" applyProtection="1"/>
    <xf numFmtId="0" fontId="12" fillId="4" borderId="15" xfId="0" applyFont="1" applyFill="1" applyBorder="1" applyAlignment="1" applyProtection="1">
      <alignment vertical="center"/>
    </xf>
    <xf numFmtId="0" fontId="12" fillId="4" borderId="10" xfId="0" applyFont="1" applyFill="1" applyBorder="1" applyAlignment="1" applyProtection="1">
      <alignment vertical="center"/>
    </xf>
    <xf numFmtId="0" fontId="12" fillId="4" borderId="16" xfId="0" applyFont="1" applyFill="1" applyBorder="1" applyAlignment="1" applyProtection="1">
      <alignment vertical="center"/>
    </xf>
    <xf numFmtId="0" fontId="4" fillId="0" borderId="0" xfId="0" applyFont="1" applyFill="1" applyBorder="1" applyProtection="1"/>
    <xf numFmtId="0" fontId="7" fillId="0" borderId="0" xfId="0" applyFont="1" applyFill="1" applyBorder="1" applyAlignment="1" applyProtection="1">
      <alignment horizontal="center"/>
    </xf>
    <xf numFmtId="8" fontId="38" fillId="0" borderId="1" xfId="0" applyNumberFormat="1" applyFont="1" applyBorder="1" applyAlignment="1" applyProtection="1">
      <alignment horizontal="left"/>
    </xf>
    <xf numFmtId="8" fontId="38" fillId="0" borderId="1" xfId="0" applyNumberFormat="1" applyFont="1" applyBorder="1" applyAlignment="1" applyProtection="1">
      <alignment horizontal="left" wrapText="1" shrinkToFit="1"/>
    </xf>
    <xf numFmtId="0" fontId="39" fillId="0" borderId="1" xfId="0" applyFont="1" applyFill="1" applyBorder="1" applyAlignment="1" applyProtection="1">
      <alignment horizontal="center"/>
    </xf>
    <xf numFmtId="0" fontId="38" fillId="0" borderId="1" xfId="0" applyFont="1" applyFill="1" applyBorder="1" applyAlignment="1" applyProtection="1">
      <alignment horizontal="center"/>
    </xf>
    <xf numFmtId="0" fontId="38" fillId="0" borderId="0" xfId="0" applyFont="1" applyBorder="1" applyProtection="1"/>
    <xf numFmtId="168" fontId="38" fillId="0" borderId="1" xfId="0" applyNumberFormat="1" applyFont="1" applyBorder="1" applyAlignment="1" applyProtection="1">
      <alignment horizontal="left"/>
    </xf>
    <xf numFmtId="168" fontId="38" fillId="0" borderId="1" xfId="0" applyNumberFormat="1" applyFont="1" applyBorder="1" applyAlignment="1" applyProtection="1">
      <alignment horizontal="left" wrapText="1"/>
    </xf>
    <xf numFmtId="0" fontId="38" fillId="0" borderId="1" xfId="0" applyFont="1" applyBorder="1" applyProtection="1"/>
    <xf numFmtId="0" fontId="38" fillId="0" borderId="1" xfId="0" applyNumberFormat="1" applyFont="1" applyBorder="1" applyAlignment="1" applyProtection="1">
      <alignment horizontal="left"/>
    </xf>
    <xf numFmtId="8" fontId="38" fillId="0" borderId="1" xfId="0" applyNumberFormat="1" applyFont="1" applyBorder="1" applyAlignment="1" applyProtection="1">
      <alignment horizontal="left" wrapText="1"/>
    </xf>
    <xf numFmtId="0" fontId="38" fillId="0" borderId="1" xfId="0" applyNumberFormat="1" applyFont="1" applyBorder="1" applyAlignment="1" applyProtection="1">
      <alignment horizontal="left" wrapText="1"/>
    </xf>
    <xf numFmtId="0" fontId="38" fillId="0" borderId="1" xfId="0" applyFont="1" applyFill="1" applyBorder="1" applyAlignment="1" applyProtection="1">
      <alignment wrapText="1"/>
    </xf>
    <xf numFmtId="168" fontId="38" fillId="0" borderId="1" xfId="0" applyNumberFormat="1" applyFont="1" applyFill="1" applyBorder="1" applyAlignment="1" applyProtection="1">
      <alignment horizontal="left"/>
    </xf>
    <xf numFmtId="168" fontId="38" fillId="0" borderId="1" xfId="0" applyNumberFormat="1" applyFont="1" applyFill="1" applyBorder="1" applyAlignment="1" applyProtection="1">
      <alignment horizontal="left" wrapText="1"/>
    </xf>
    <xf numFmtId="0" fontId="38" fillId="5" borderId="0" xfId="0" applyFont="1" applyFill="1" applyBorder="1" applyProtection="1"/>
    <xf numFmtId="168" fontId="38" fillId="0" borderId="41" xfId="0" applyNumberFormat="1" applyFont="1" applyBorder="1" applyAlignment="1" applyProtection="1">
      <alignment horizontal="left"/>
    </xf>
    <xf numFmtId="168" fontId="38" fillId="0" borderId="41" xfId="0" applyNumberFormat="1" applyFont="1" applyBorder="1" applyAlignment="1" applyProtection="1">
      <alignment horizontal="left" wrapText="1"/>
    </xf>
    <xf numFmtId="0" fontId="38" fillId="0" borderId="41" xfId="0" applyFont="1" applyFill="1" applyBorder="1" applyAlignment="1" applyProtection="1">
      <alignment horizontal="left" wrapText="1"/>
    </xf>
    <xf numFmtId="0" fontId="38" fillId="0" borderId="0" xfId="0" applyFont="1" applyFill="1" applyBorder="1" applyProtection="1"/>
    <xf numFmtId="0" fontId="38" fillId="0" borderId="0" xfId="0" applyFont="1" applyFill="1" applyBorder="1" applyAlignment="1" applyProtection="1">
      <alignment horizontal="left" wrapText="1"/>
    </xf>
    <xf numFmtId="0" fontId="6" fillId="0" borderId="0" xfId="0" applyFont="1" applyAlignment="1">
      <alignment horizontal="justify"/>
    </xf>
    <xf numFmtId="0" fontId="3" fillId="0" borderId="0" xfId="0" applyFont="1" applyBorder="1" applyAlignment="1"/>
    <xf numFmtId="0" fontId="3" fillId="0" borderId="5" xfId="0" applyFont="1" applyBorder="1" applyAlignment="1"/>
    <xf numFmtId="0" fontId="4" fillId="0" borderId="5" xfId="0" applyFont="1" applyBorder="1" applyAlignment="1"/>
    <xf numFmtId="0" fontId="3" fillId="0" borderId="5" xfId="0" applyFont="1" applyBorder="1" applyProtection="1"/>
    <xf numFmtId="0" fontId="4" fillId="0" borderId="17" xfId="0" applyFont="1" applyBorder="1" applyProtection="1"/>
    <xf numFmtId="0" fontId="4" fillId="0" borderId="14" xfId="0" applyFont="1" applyBorder="1" applyAlignment="1"/>
    <xf numFmtId="0" fontId="0" fillId="0" borderId="0" xfId="0" applyBorder="1"/>
    <xf numFmtId="0" fontId="6" fillId="0" borderId="0" xfId="0" applyFont="1" applyBorder="1" applyAlignment="1">
      <alignment horizontal="justify"/>
    </xf>
    <xf numFmtId="0" fontId="4" fillId="0" borderId="18" xfId="0" applyFont="1" applyBorder="1" applyProtection="1"/>
    <xf numFmtId="0" fontId="8" fillId="0" borderId="14" xfId="0" applyFont="1" applyBorder="1" applyAlignment="1"/>
    <xf numFmtId="0" fontId="8" fillId="0" borderId="0" xfId="0" applyFont="1" applyBorder="1" applyAlignment="1"/>
    <xf numFmtId="0" fontId="4" fillId="0" borderId="0" xfId="0" applyFont="1" applyBorder="1" applyAlignment="1">
      <alignment horizontal="left"/>
    </xf>
    <xf numFmtId="0" fontId="3" fillId="0" borderId="0" xfId="0" applyFont="1" applyBorder="1" applyAlignment="1">
      <alignment horizontal="right"/>
    </xf>
    <xf numFmtId="0" fontId="0" fillId="0" borderId="14" xfId="0" applyBorder="1" applyAlignment="1"/>
    <xf numFmtId="168" fontId="38" fillId="0" borderId="0" xfId="0" applyNumberFormat="1" applyFont="1" applyFill="1" applyBorder="1" applyAlignment="1" applyProtection="1">
      <alignment horizontal="left"/>
    </xf>
    <xf numFmtId="0" fontId="4" fillId="0" borderId="0" xfId="0" applyFont="1" applyBorder="1" applyAlignment="1" applyProtection="1">
      <alignment vertical="center" wrapText="1"/>
    </xf>
    <xf numFmtId="0" fontId="3" fillId="0" borderId="0" xfId="0" applyFont="1" applyBorder="1" applyAlignment="1">
      <alignment horizontal="right" vertical="center" wrapText="1"/>
    </xf>
    <xf numFmtId="0" fontId="4" fillId="0" borderId="15" xfId="0" applyFont="1" applyBorder="1" applyAlignment="1"/>
    <xf numFmtId="0" fontId="6" fillId="0" borderId="10" xfId="0" applyFont="1" applyBorder="1" applyAlignment="1">
      <alignment horizontal="justify"/>
    </xf>
    <xf numFmtId="0" fontId="0" fillId="0" borderId="10" xfId="0" applyBorder="1"/>
    <xf numFmtId="0" fontId="4" fillId="0" borderId="10" xfId="0" applyFont="1" applyBorder="1" applyProtection="1"/>
    <xf numFmtId="0" fontId="3" fillId="0" borderId="10" xfId="0" applyFont="1" applyBorder="1" applyProtection="1"/>
    <xf numFmtId="0" fontId="4" fillId="0" borderId="16" xfId="0" applyFont="1" applyBorder="1" applyProtection="1"/>
    <xf numFmtId="0" fontId="4" fillId="0" borderId="0" xfId="0" applyFont="1" applyBorder="1" applyAlignment="1" applyProtection="1">
      <alignment horizontal="right"/>
    </xf>
    <xf numFmtId="0" fontId="41" fillId="0" borderId="0" xfId="0" applyFont="1"/>
    <xf numFmtId="0" fontId="4" fillId="0" borderId="61" xfId="0" applyFont="1" applyBorder="1" applyAlignment="1" applyProtection="1">
      <alignment horizontal="center" textRotation="45" wrapText="1"/>
    </xf>
    <xf numFmtId="0" fontId="4" fillId="0" borderId="56" xfId="0" applyFont="1" applyBorder="1" applyAlignment="1" applyProtection="1">
      <alignment horizontal="center" textRotation="45" wrapText="1"/>
    </xf>
    <xf numFmtId="0" fontId="7" fillId="0" borderId="56" xfId="0" applyFont="1" applyFill="1" applyBorder="1" applyAlignment="1" applyProtection="1">
      <alignment horizontal="center" textRotation="45"/>
    </xf>
    <xf numFmtId="166" fontId="3" fillId="2" borderId="56" xfId="0" applyNumberFormat="1" applyFont="1" applyFill="1" applyBorder="1" applyAlignment="1" applyProtection="1">
      <alignment horizontal="center" textRotation="45"/>
    </xf>
    <xf numFmtId="166" fontId="4" fillId="2" borderId="5" xfId="0" applyNumberFormat="1" applyFont="1" applyFill="1" applyBorder="1" applyAlignment="1" applyProtection="1">
      <alignment horizontal="center"/>
    </xf>
    <xf numFmtId="166" fontId="4" fillId="2" borderId="5" xfId="0" applyNumberFormat="1" applyFont="1" applyFill="1" applyBorder="1" applyAlignment="1" applyProtection="1">
      <alignment horizontal="center" textRotation="45"/>
    </xf>
    <xf numFmtId="166" fontId="3" fillId="2" borderId="5" xfId="0" applyNumberFormat="1" applyFont="1" applyFill="1" applyBorder="1" applyAlignment="1" applyProtection="1">
      <alignment horizontal="center" textRotation="45"/>
    </xf>
    <xf numFmtId="0" fontId="3" fillId="0" borderId="5" xfId="0" applyFont="1" applyFill="1" applyBorder="1" applyAlignment="1" applyProtection="1">
      <alignment horizontal="center"/>
    </xf>
    <xf numFmtId="0" fontId="3" fillId="0" borderId="56" xfId="0" applyFont="1" applyFill="1" applyBorder="1" applyAlignment="1" applyProtection="1">
      <alignment horizontal="center"/>
    </xf>
    <xf numFmtId="0" fontId="3" fillId="0" borderId="57" xfId="0" applyFont="1" applyFill="1" applyBorder="1" applyAlignment="1" applyProtection="1">
      <alignment horizontal="center"/>
    </xf>
    <xf numFmtId="167" fontId="38" fillId="0" borderId="7" xfId="0" applyNumberFormat="1" applyFont="1" applyBorder="1" applyAlignment="1" applyProtection="1">
      <alignment horizontal="left"/>
    </xf>
    <xf numFmtId="167" fontId="38" fillId="0" borderId="7" xfId="0" applyNumberFormat="1" applyFont="1" applyFill="1" applyBorder="1" applyAlignment="1" applyProtection="1">
      <alignment horizontal="left"/>
    </xf>
    <xf numFmtId="167" fontId="38" fillId="0" borderId="62" xfId="0" applyNumberFormat="1" applyFont="1" applyBorder="1" applyAlignment="1" applyProtection="1">
      <alignment horizontal="left"/>
    </xf>
    <xf numFmtId="0" fontId="38" fillId="0" borderId="7" xfId="0" applyNumberFormat="1" applyFont="1" applyBorder="1" applyAlignment="1" applyProtection="1">
      <alignment horizontal="left"/>
    </xf>
    <xf numFmtId="0" fontId="12" fillId="0" borderId="0" xfId="0" applyFont="1" applyBorder="1" applyAlignment="1" applyProtection="1">
      <alignment horizontal="left"/>
    </xf>
    <xf numFmtId="44" fontId="13" fillId="3" borderId="11" xfId="1" applyFont="1" applyFill="1" applyBorder="1" applyAlignment="1" applyProtection="1">
      <protection locked="0"/>
    </xf>
    <xf numFmtId="44" fontId="32" fillId="4" borderId="49" xfId="1" applyFont="1" applyFill="1" applyBorder="1" applyAlignment="1" applyProtection="1">
      <alignment wrapText="1"/>
    </xf>
    <xf numFmtId="44" fontId="32" fillId="4" borderId="31" xfId="1" applyFont="1" applyFill="1" applyBorder="1" applyAlignment="1" applyProtection="1">
      <alignment wrapText="1"/>
    </xf>
    <xf numFmtId="44" fontId="32" fillId="4" borderId="29" xfId="1" applyFont="1" applyFill="1" applyBorder="1" applyAlignment="1" applyProtection="1">
      <alignment wrapText="1"/>
    </xf>
    <xf numFmtId="44" fontId="32" fillId="4" borderId="66" xfId="1" applyFont="1" applyFill="1" applyBorder="1" applyAlignment="1" applyProtection="1">
      <alignment wrapText="1"/>
    </xf>
    <xf numFmtId="0" fontId="12" fillId="0" borderId="28" xfId="0" applyFont="1" applyBorder="1" applyAlignment="1" applyProtection="1">
      <alignment horizontal="center"/>
    </xf>
    <xf numFmtId="44" fontId="13" fillId="0" borderId="11" xfId="1" applyFont="1" applyFill="1" applyBorder="1" applyAlignment="1" applyProtection="1"/>
    <xf numFmtId="44" fontId="16" fillId="0" borderId="43" xfId="1" applyFont="1" applyBorder="1" applyAlignment="1" applyProtection="1"/>
    <xf numFmtId="44" fontId="13" fillId="3" borderId="23" xfId="1" applyFont="1" applyFill="1" applyBorder="1" applyAlignment="1" applyProtection="1">
      <protection locked="0"/>
    </xf>
    <xf numFmtId="44" fontId="13" fillId="0" borderId="18" xfId="1" applyFont="1" applyFill="1" applyBorder="1" applyAlignment="1" applyProtection="1"/>
    <xf numFmtId="0" fontId="38" fillId="0" borderId="1" xfId="0" applyFont="1" applyFill="1" applyBorder="1" applyAlignment="1" applyProtection="1">
      <alignment horizontal="left" wrapText="1"/>
    </xf>
    <xf numFmtId="0" fontId="4" fillId="0" borderId="0" xfId="0" applyFont="1" applyBorder="1" applyAlignment="1"/>
    <xf numFmtId="0" fontId="0" fillId="0" borderId="0" xfId="0" applyBorder="1" applyAlignment="1">
      <alignment vertical="center" wrapText="1"/>
    </xf>
    <xf numFmtId="0" fontId="4" fillId="0" borderId="0" xfId="0" applyFont="1" applyBorder="1" applyAlignment="1">
      <alignment vertical="center"/>
    </xf>
    <xf numFmtId="0" fontId="0" fillId="0" borderId="0" xfId="0" applyBorder="1" applyAlignment="1"/>
    <xf numFmtId="0" fontId="12" fillId="4" borderId="14" xfId="0" applyFont="1" applyFill="1" applyBorder="1" applyAlignment="1" applyProtection="1">
      <alignment vertical="center" wrapText="1"/>
    </xf>
    <xf numFmtId="0" fontId="12" fillId="4" borderId="0" xfId="0" applyFont="1" applyFill="1" applyBorder="1" applyAlignment="1" applyProtection="1">
      <alignment vertical="center" wrapText="1"/>
    </xf>
    <xf numFmtId="0" fontId="39" fillId="0" borderId="0" xfId="0" applyFont="1" applyFill="1" applyBorder="1" applyAlignment="1" applyProtection="1">
      <alignment horizontal="center"/>
    </xf>
    <xf numFmtId="0" fontId="38" fillId="0" borderId="0" xfId="0" applyFont="1" applyFill="1" applyBorder="1" applyAlignment="1" applyProtection="1">
      <alignment horizontal="center"/>
    </xf>
    <xf numFmtId="14" fontId="4" fillId="0" borderId="0" xfId="0" applyNumberFormat="1" applyFont="1" applyBorder="1" applyProtection="1"/>
    <xf numFmtId="0" fontId="22" fillId="0" borderId="0" xfId="0" applyFont="1" applyAlignment="1" applyProtection="1">
      <alignment horizontal="center" wrapText="1"/>
    </xf>
    <xf numFmtId="0" fontId="28" fillId="0" borderId="0" xfId="0" applyFont="1" applyAlignment="1" applyProtection="1">
      <alignment horizontal="center" wrapText="1"/>
    </xf>
    <xf numFmtId="0" fontId="34" fillId="0" borderId="0" xfId="0" applyFont="1" applyAlignment="1" applyProtection="1">
      <alignment horizontal="center" wrapText="1"/>
    </xf>
    <xf numFmtId="0" fontId="0" fillId="4" borderId="0" xfId="0" applyFill="1" applyBorder="1" applyAlignment="1" applyProtection="1">
      <alignment vertical="center"/>
    </xf>
    <xf numFmtId="0" fontId="22" fillId="0" borderId="0" xfId="0" applyFont="1" applyAlignment="1" applyProtection="1">
      <alignment horizontal="center" wrapText="1"/>
    </xf>
    <xf numFmtId="0" fontId="28" fillId="0" borderId="0" xfId="0" applyFont="1" applyAlignment="1" applyProtection="1">
      <alignment horizontal="center" wrapText="1"/>
    </xf>
    <xf numFmtId="0" fontId="34" fillId="0" borderId="0" xfId="0" applyFont="1" applyAlignment="1" applyProtection="1">
      <alignment horizontal="center" wrapText="1"/>
    </xf>
    <xf numFmtId="0" fontId="4" fillId="0" borderId="0" xfId="0" applyFont="1" applyBorder="1" applyAlignment="1" applyProtection="1"/>
    <xf numFmtId="0" fontId="22" fillId="0" borderId="0" xfId="0" applyFont="1" applyAlignment="1" applyProtection="1">
      <alignment horizontal="center" wrapText="1"/>
    </xf>
    <xf numFmtId="0" fontId="28" fillId="0" borderId="0" xfId="0" applyFont="1" applyAlignment="1" applyProtection="1">
      <alignment horizontal="center" wrapText="1"/>
    </xf>
    <xf numFmtId="0" fontId="34" fillId="0" borderId="0" xfId="0" applyFont="1" applyAlignment="1" applyProtection="1">
      <alignment horizontal="center" wrapText="1"/>
    </xf>
    <xf numFmtId="0" fontId="0" fillId="0" borderId="0" xfId="0" applyBorder="1" applyAlignment="1" applyProtection="1">
      <alignment horizontal="center" wrapText="1"/>
    </xf>
    <xf numFmtId="44" fontId="13" fillId="3" borderId="23" xfId="1" applyFont="1" applyFill="1" applyBorder="1" applyAlignment="1" applyProtection="1">
      <alignment wrapText="1"/>
      <protection locked="0"/>
    </xf>
    <xf numFmtId="0" fontId="15" fillId="0" borderId="0" xfId="0" applyFont="1" applyBorder="1" applyAlignment="1" applyProtection="1">
      <alignment horizontal="center" vertical="top" wrapText="1"/>
    </xf>
    <xf numFmtId="44" fontId="13" fillId="3" borderId="11" xfId="1" applyFont="1" applyFill="1" applyBorder="1" applyAlignment="1" applyProtection="1">
      <alignment wrapText="1"/>
      <protection locked="0"/>
    </xf>
    <xf numFmtId="0" fontId="13" fillId="0" borderId="14" xfId="0" applyFont="1" applyFill="1" applyBorder="1" applyAlignment="1" applyProtection="1">
      <alignment wrapText="1"/>
    </xf>
    <xf numFmtId="0" fontId="0" fillId="0" borderId="0" xfId="0" applyAlignment="1">
      <alignment wrapText="1"/>
    </xf>
    <xf numFmtId="0" fontId="22" fillId="0" borderId="0" xfId="0" applyFont="1" applyAlignment="1" applyProtection="1">
      <alignment horizontal="center" wrapText="1"/>
    </xf>
    <xf numFmtId="0" fontId="28" fillId="0" borderId="0" xfId="0" applyFont="1" applyAlignment="1" applyProtection="1">
      <alignment horizontal="center" wrapText="1"/>
    </xf>
    <xf numFmtId="0" fontId="34" fillId="0" borderId="0" xfId="0" applyFont="1" applyAlignment="1" applyProtection="1">
      <alignment horizontal="center" wrapText="1"/>
    </xf>
    <xf numFmtId="0" fontId="0" fillId="4" borderId="0" xfId="0" applyFill="1" applyBorder="1" applyAlignment="1" applyProtection="1">
      <alignment vertical="center" wrapText="1"/>
    </xf>
    <xf numFmtId="44" fontId="0" fillId="4" borderId="0" xfId="1" applyFont="1" applyFill="1" applyBorder="1" applyAlignment="1" applyProtection="1">
      <alignment vertical="center" wrapText="1"/>
    </xf>
    <xf numFmtId="44" fontId="32" fillId="4" borderId="72" xfId="1" applyFont="1" applyFill="1" applyBorder="1" applyAlignment="1" applyProtection="1">
      <alignment wrapText="1"/>
    </xf>
    <xf numFmtId="0" fontId="12" fillId="4" borderId="14" xfId="0" applyFont="1" applyFill="1" applyBorder="1" applyAlignment="1" applyProtection="1">
      <alignment horizontal="center" vertical="center" wrapText="1"/>
    </xf>
    <xf numFmtId="44" fontId="0" fillId="4" borderId="18" xfId="1" applyFont="1" applyFill="1" applyBorder="1" applyAlignment="1" applyProtection="1">
      <alignment vertical="center" wrapText="1"/>
    </xf>
    <xf numFmtId="44" fontId="13" fillId="0" borderId="0" xfId="1" applyFont="1" applyFill="1" applyBorder="1" applyAlignment="1" applyProtection="1">
      <alignment horizontal="center" wrapText="1"/>
      <protection locked="0"/>
    </xf>
    <xf numFmtId="49" fontId="12" fillId="4" borderId="0" xfId="1" applyNumberFormat="1" applyFont="1" applyFill="1" applyBorder="1" applyAlignment="1" applyProtection="1">
      <alignment horizontal="center" vertical="center" wrapText="1"/>
    </xf>
    <xf numFmtId="49" fontId="0" fillId="4" borderId="0" xfId="0" applyNumberFormat="1" applyFill="1" applyBorder="1" applyAlignment="1" applyProtection="1">
      <alignment horizontal="center" vertical="center" wrapText="1"/>
    </xf>
    <xf numFmtId="44" fontId="32" fillId="4" borderId="52" xfId="1" applyFont="1" applyFill="1" applyBorder="1" applyAlignment="1" applyProtection="1">
      <alignment wrapText="1"/>
    </xf>
    <xf numFmtId="0" fontId="12" fillId="4" borderId="16" xfId="0" applyFont="1" applyFill="1" applyBorder="1" applyProtection="1"/>
    <xf numFmtId="0" fontId="12" fillId="4" borderId="15" xfId="0" applyFont="1" applyFill="1" applyBorder="1" applyProtection="1"/>
    <xf numFmtId="0" fontId="0" fillId="4" borderId="14" xfId="0" applyFill="1" applyBorder="1" applyAlignment="1" applyProtection="1">
      <alignment vertical="center"/>
    </xf>
    <xf numFmtId="0" fontId="12" fillId="4" borderId="41" xfId="0" applyFont="1" applyFill="1" applyBorder="1" applyProtection="1"/>
    <xf numFmtId="0" fontId="0" fillId="0" borderId="0" xfId="0" applyProtection="1"/>
    <xf numFmtId="44" fontId="13" fillId="0" borderId="0" xfId="1" applyFont="1" applyFill="1" applyBorder="1" applyAlignment="1" applyProtection="1">
      <alignment wrapText="1"/>
    </xf>
    <xf numFmtId="44" fontId="16" fillId="3" borderId="73" xfId="1" applyFont="1" applyFill="1" applyBorder="1" applyAlignment="1" applyProtection="1">
      <alignment wrapText="1"/>
      <protection locked="0"/>
    </xf>
    <xf numFmtId="0" fontId="31" fillId="0" borderId="0" xfId="0" applyFont="1" applyBorder="1" applyAlignment="1" applyProtection="1">
      <alignment horizontal="right" wrapText="1"/>
    </xf>
    <xf numFmtId="0" fontId="15" fillId="0" borderId="21" xfId="0" applyFont="1" applyBorder="1" applyAlignment="1" applyProtection="1">
      <alignment horizontal="center" vertical="top" wrapText="1"/>
    </xf>
    <xf numFmtId="0" fontId="13" fillId="0" borderId="0" xfId="1" applyNumberFormat="1" applyFont="1" applyFill="1" applyBorder="1" applyAlignment="1" applyProtection="1">
      <alignment horizontal="left" wrapText="1"/>
    </xf>
    <xf numFmtId="0" fontId="0" fillId="0" borderId="0" xfId="0" applyAlignment="1" applyProtection="1">
      <alignment horizontal="left" wrapText="1"/>
    </xf>
    <xf numFmtId="0" fontId="2" fillId="0" borderId="0" xfId="0" applyFont="1" applyAlignment="1" applyProtection="1">
      <alignment horizontal="left" wrapText="1"/>
    </xf>
    <xf numFmtId="0" fontId="13" fillId="0" borderId="14" xfId="0" applyFont="1" applyFill="1" applyBorder="1" applyAlignment="1" applyProtection="1">
      <alignment wrapText="1"/>
    </xf>
    <xf numFmtId="0" fontId="0" fillId="0" borderId="0" xfId="0" applyAlignment="1">
      <alignment wrapText="1"/>
    </xf>
    <xf numFmtId="44" fontId="13" fillId="3" borderId="19" xfId="1" applyFont="1" applyFill="1" applyBorder="1" applyAlignment="1" applyProtection="1">
      <alignment horizontal="center" wrapText="1"/>
      <protection locked="0"/>
    </xf>
    <xf numFmtId="0" fontId="12" fillId="0" borderId="10" xfId="0" applyFont="1" applyFill="1" applyBorder="1" applyAlignment="1" applyProtection="1">
      <alignment horizontal="center" wrapText="1"/>
    </xf>
    <xf numFmtId="49" fontId="15" fillId="0" borderId="21" xfId="0" applyNumberFormat="1" applyFont="1" applyFill="1" applyBorder="1" applyAlignment="1" applyProtection="1">
      <alignment horizontal="center" vertical="top" wrapText="1"/>
    </xf>
    <xf numFmtId="0" fontId="0" fillId="0" borderId="0" xfId="0" applyFont="1" applyAlignment="1" applyProtection="1">
      <alignment horizontal="left" wrapText="1"/>
    </xf>
    <xf numFmtId="164" fontId="12" fillId="3" borderId="3" xfId="0" applyNumberFormat="1" applyFont="1" applyFill="1" applyBorder="1" applyAlignment="1" applyProtection="1">
      <alignment horizontal="center" wrapText="1"/>
      <protection locked="0"/>
    </xf>
    <xf numFmtId="0" fontId="12" fillId="3" borderId="3" xfId="0" applyFont="1" applyFill="1" applyBorder="1" applyAlignment="1" applyProtection="1">
      <alignment horizontal="center" wrapText="1"/>
      <protection locked="0"/>
    </xf>
    <xf numFmtId="0" fontId="18" fillId="0" borderId="0" xfId="0" applyFont="1" applyBorder="1" applyAlignment="1" applyProtection="1">
      <alignment horizontal="center" wrapText="1"/>
    </xf>
    <xf numFmtId="14" fontId="10" fillId="3" borderId="3" xfId="0" applyNumberFormat="1" applyFont="1" applyFill="1" applyBorder="1" applyAlignment="1" applyProtection="1">
      <alignment horizontal="center" wrapText="1"/>
      <protection locked="0"/>
    </xf>
    <xf numFmtId="0" fontId="16" fillId="3" borderId="3" xfId="0" applyFont="1" applyFill="1" applyBorder="1" applyAlignment="1" applyProtection="1">
      <alignment horizontal="center" wrapText="1"/>
      <protection locked="0"/>
    </xf>
    <xf numFmtId="0" fontId="9" fillId="0" borderId="0" xfId="0" applyFont="1" applyBorder="1" applyAlignment="1" applyProtection="1">
      <alignment horizontal="center" wrapText="1"/>
    </xf>
    <xf numFmtId="164" fontId="10" fillId="3" borderId="3" xfId="0" applyNumberFormat="1" applyFont="1" applyFill="1" applyBorder="1" applyAlignment="1" applyProtection="1">
      <alignment horizontal="center" wrapText="1"/>
      <protection locked="0"/>
    </xf>
    <xf numFmtId="0" fontId="10" fillId="3" borderId="3" xfId="0" applyFont="1" applyFill="1" applyBorder="1" applyAlignment="1" applyProtection="1">
      <alignment horizontal="center" wrapText="1"/>
      <protection locked="0"/>
    </xf>
    <xf numFmtId="0" fontId="4" fillId="0" borderId="28" xfId="0" applyFont="1" applyBorder="1" applyAlignment="1" applyProtection="1">
      <alignment horizontal="center" wrapText="1"/>
    </xf>
    <xf numFmtId="0" fontId="0" fillId="0" borderId="28" xfId="0" applyBorder="1" applyAlignment="1" applyProtection="1">
      <alignment horizontal="center" wrapText="1"/>
    </xf>
    <xf numFmtId="165" fontId="10" fillId="3" borderId="19" xfId="0" applyNumberFormat="1" applyFont="1" applyFill="1" applyBorder="1" applyAlignment="1" applyProtection="1">
      <alignment horizontal="center" wrapText="1"/>
      <protection locked="0"/>
    </xf>
    <xf numFmtId="44" fontId="10" fillId="3" borderId="19" xfId="1" applyFont="1" applyFill="1" applyBorder="1" applyAlignment="1" applyProtection="1">
      <alignment horizontal="right" wrapText="1"/>
      <protection locked="0"/>
    </xf>
    <xf numFmtId="0" fontId="4" fillId="0" borderId="0" xfId="0" applyFont="1" applyFill="1" applyBorder="1" applyAlignment="1" applyProtection="1"/>
    <xf numFmtId="2" fontId="10" fillId="3" borderId="19" xfId="0" applyNumberFormat="1" applyFont="1" applyFill="1" applyBorder="1" applyAlignment="1" applyProtection="1">
      <alignment horizontal="center" wrapText="1"/>
      <protection locked="0"/>
    </xf>
    <xf numFmtId="0" fontId="10" fillId="3" borderId="19" xfId="0" applyFont="1" applyFill="1" applyBorder="1" applyAlignment="1" applyProtection="1">
      <alignment horizontal="center" wrapText="1"/>
      <protection locked="0"/>
    </xf>
    <xf numFmtId="44" fontId="13" fillId="0" borderId="0" xfId="1" applyFont="1" applyFill="1" applyBorder="1" applyAlignment="1" applyProtection="1">
      <alignment horizontal="left" wrapText="1"/>
    </xf>
    <xf numFmtId="0" fontId="0" fillId="0" borderId="0" xfId="0" applyBorder="1" applyAlignment="1" applyProtection="1">
      <alignment wrapText="1"/>
    </xf>
    <xf numFmtId="0" fontId="16" fillId="3" borderId="3" xfId="0" applyFont="1" applyFill="1" applyBorder="1" applyAlignment="1" applyProtection="1">
      <alignment horizontal="center"/>
      <protection locked="0"/>
    </xf>
    <xf numFmtId="0" fontId="16" fillId="0" borderId="50" xfId="0" applyFont="1" applyBorder="1" applyAlignment="1" applyProtection="1">
      <alignment horizontal="center" wrapText="1"/>
    </xf>
    <xf numFmtId="0" fontId="2" fillId="0" borderId="50" xfId="0" applyFont="1" applyBorder="1" applyAlignment="1" applyProtection="1">
      <alignment horizontal="center" wrapText="1"/>
    </xf>
    <xf numFmtId="0" fontId="19" fillId="0" borderId="5" xfId="0" applyFont="1" applyFill="1" applyBorder="1" applyAlignment="1" applyProtection="1">
      <alignment horizontal="left" wrapText="1"/>
    </xf>
    <xf numFmtId="0" fontId="20" fillId="4" borderId="0" xfId="0" applyFont="1" applyFill="1" applyBorder="1" applyAlignment="1" applyProtection="1">
      <alignment horizontal="center" wrapText="1"/>
    </xf>
    <xf numFmtId="0" fontId="0" fillId="0" borderId="0" xfId="0" applyFont="1" applyBorder="1" applyAlignment="1" applyProtection="1">
      <alignment horizontal="center" wrapText="1"/>
    </xf>
    <xf numFmtId="49" fontId="13" fillId="3" borderId="3" xfId="0" applyNumberFormat="1" applyFont="1" applyFill="1" applyBorder="1" applyAlignment="1" applyProtection="1">
      <alignment horizontal="center" wrapText="1"/>
      <protection locked="0"/>
    </xf>
    <xf numFmtId="0" fontId="4" fillId="0" borderId="0" xfId="0" applyFont="1" applyBorder="1" applyAlignment="1" applyProtection="1">
      <alignment wrapText="1"/>
    </xf>
    <xf numFmtId="165" fontId="10" fillId="0" borderId="0" xfId="0" applyNumberFormat="1" applyFont="1" applyFill="1" applyBorder="1" applyAlignment="1" applyProtection="1">
      <alignment horizontal="center" wrapText="1"/>
    </xf>
    <xf numFmtId="165" fontId="16" fillId="0" borderId="0" xfId="0" applyNumberFormat="1" applyFont="1" applyFill="1" applyBorder="1" applyAlignment="1" applyProtection="1">
      <alignment horizontal="center" wrapText="1"/>
    </xf>
    <xf numFmtId="0" fontId="4" fillId="0" borderId="0" xfId="0" applyFont="1" applyBorder="1" applyAlignment="1" applyProtection="1"/>
    <xf numFmtId="0" fontId="13" fillId="0" borderId="0" xfId="0" applyNumberFormat="1" applyFont="1" applyFill="1" applyBorder="1" applyAlignment="1" applyProtection="1">
      <alignment horizontal="left" wrapText="1"/>
    </xf>
    <xf numFmtId="0" fontId="0" fillId="0" borderId="0" xfId="0" applyFont="1" applyAlignment="1">
      <alignment horizontal="left" wrapText="1"/>
    </xf>
    <xf numFmtId="0" fontId="17" fillId="3" borderId="3" xfId="2" applyFont="1" applyFill="1" applyBorder="1" applyAlignment="1" applyProtection="1">
      <alignment horizontal="center" wrapText="1"/>
      <protection locked="0"/>
    </xf>
    <xf numFmtId="0" fontId="10" fillId="3" borderId="3" xfId="0" applyFont="1" applyFill="1" applyBorder="1" applyAlignment="1" applyProtection="1">
      <alignment horizontal="center"/>
      <protection locked="0"/>
    </xf>
    <xf numFmtId="0" fontId="15" fillId="0" borderId="28" xfId="0" applyFont="1" applyBorder="1" applyAlignment="1" applyProtection="1">
      <alignment horizontal="center" vertical="top" wrapText="1"/>
    </xf>
    <xf numFmtId="44" fontId="13" fillId="3" borderId="3" xfId="1" applyFont="1" applyFill="1" applyBorder="1" applyAlignment="1" applyProtection="1">
      <alignment horizontal="center" wrapText="1"/>
      <protection locked="0"/>
    </xf>
    <xf numFmtId="44" fontId="1" fillId="3" borderId="3" xfId="1" applyFont="1" applyFill="1" applyBorder="1" applyAlignment="1" applyProtection="1">
      <alignment wrapText="1"/>
      <protection locked="0"/>
    </xf>
    <xf numFmtId="0" fontId="0" fillId="0" borderId="0" xfId="0" applyNumberFormat="1" applyBorder="1" applyAlignment="1" applyProtection="1">
      <alignment horizontal="left" wrapText="1"/>
    </xf>
    <xf numFmtId="44" fontId="13" fillId="3" borderId="3" xfId="1" applyFont="1" applyFill="1" applyBorder="1" applyAlignment="1" applyProtection="1">
      <alignment wrapText="1"/>
      <protection locked="0"/>
    </xf>
    <xf numFmtId="0" fontId="0" fillId="0" borderId="0" xfId="0" applyAlignment="1" applyProtection="1">
      <alignment wrapText="1"/>
    </xf>
    <xf numFmtId="0" fontId="16" fillId="0" borderId="0" xfId="1" applyNumberFormat="1" applyFont="1" applyFill="1" applyBorder="1" applyAlignment="1" applyProtection="1">
      <alignment horizontal="left" wrapText="1"/>
    </xf>
    <xf numFmtId="0" fontId="0" fillId="0" borderId="0" xfId="0" applyAlignment="1">
      <alignment horizontal="left" wrapText="1"/>
    </xf>
    <xf numFmtId="44" fontId="0" fillId="0" borderId="19" xfId="1" applyFont="1" applyBorder="1" applyAlignment="1">
      <alignment horizontal="center" wrapText="1"/>
    </xf>
    <xf numFmtId="0" fontId="2" fillId="0" borderId="0" xfId="0" applyFont="1" applyAlignment="1">
      <alignment horizontal="left" wrapText="1"/>
    </xf>
    <xf numFmtId="44" fontId="16" fillId="0" borderId="20" xfId="1" applyFont="1" applyBorder="1" applyAlignment="1" applyProtection="1">
      <alignment horizontal="center" wrapText="1"/>
    </xf>
    <xf numFmtId="44" fontId="16" fillId="0" borderId="0" xfId="1" applyFont="1" applyFill="1" applyBorder="1" applyAlignment="1" applyProtection="1">
      <alignment horizontal="left" wrapText="1"/>
    </xf>
    <xf numFmtId="0" fontId="2" fillId="0" borderId="0" xfId="0" applyFont="1" applyBorder="1" applyAlignment="1" applyProtection="1">
      <alignment wrapText="1"/>
    </xf>
    <xf numFmtId="0" fontId="21" fillId="0" borderId="33" xfId="0" applyFont="1" applyBorder="1" applyAlignment="1" applyProtection="1">
      <alignment horizontal="center" wrapText="1"/>
    </xf>
    <xf numFmtId="0" fontId="2" fillId="0" borderId="34" xfId="0" applyFont="1" applyBorder="1" applyAlignment="1">
      <alignment horizontal="center" wrapText="1"/>
    </xf>
    <xf numFmtId="0" fontId="2" fillId="0" borderId="58" xfId="0" applyFont="1" applyBorder="1" applyAlignment="1">
      <alignment horizontal="center" wrapText="1"/>
    </xf>
    <xf numFmtId="0" fontId="12" fillId="0" borderId="4" xfId="0" applyFont="1" applyBorder="1" applyAlignment="1" applyProtection="1">
      <alignment wrapText="1"/>
    </xf>
    <xf numFmtId="0" fontId="0" fillId="0" borderId="5" xfId="0" applyBorder="1" applyAlignment="1">
      <alignment wrapText="1"/>
    </xf>
    <xf numFmtId="0" fontId="0" fillId="0" borderId="17" xfId="0" applyBorder="1" applyAlignment="1">
      <alignment wrapText="1"/>
    </xf>
    <xf numFmtId="0" fontId="0" fillId="0" borderId="15" xfId="0" applyBorder="1" applyAlignment="1">
      <alignment wrapText="1"/>
    </xf>
    <xf numFmtId="0" fontId="0" fillId="0" borderId="10" xfId="0" applyBorder="1" applyAlignment="1">
      <alignment wrapText="1"/>
    </xf>
    <xf numFmtId="0" fontId="0" fillId="0" borderId="16" xfId="0" applyBorder="1" applyAlignment="1">
      <alignment wrapText="1"/>
    </xf>
    <xf numFmtId="0" fontId="12" fillId="3" borderId="2" xfId="0" applyFont="1" applyFill="1" applyBorder="1" applyAlignment="1" applyProtection="1">
      <alignment horizontal="center" wrapText="1"/>
      <protection locked="0"/>
    </xf>
    <xf numFmtId="0" fontId="12" fillId="3" borderId="37" xfId="0" applyFont="1" applyFill="1" applyBorder="1" applyAlignment="1" applyProtection="1">
      <alignment horizontal="center" wrapText="1"/>
      <protection locked="0"/>
    </xf>
    <xf numFmtId="0" fontId="12" fillId="0" borderId="3" xfId="0" applyFont="1" applyBorder="1" applyAlignment="1" applyProtection="1">
      <alignment horizontal="right" wrapText="1"/>
    </xf>
    <xf numFmtId="0" fontId="0" fillId="0" borderId="4" xfId="0" applyBorder="1" applyAlignment="1">
      <alignment wrapText="1"/>
    </xf>
    <xf numFmtId="0" fontId="0" fillId="0" borderId="6" xfId="0" applyBorder="1" applyAlignment="1">
      <alignment wrapText="1"/>
    </xf>
    <xf numFmtId="0" fontId="0" fillId="0" borderId="3" xfId="0" applyBorder="1" applyAlignment="1">
      <alignment wrapText="1"/>
    </xf>
    <xf numFmtId="0" fontId="0" fillId="0" borderId="11" xfId="0" applyBorder="1" applyAlignment="1">
      <alignment wrapText="1"/>
    </xf>
    <xf numFmtId="0" fontId="0" fillId="0" borderId="59" xfId="0" applyBorder="1" applyAlignment="1">
      <alignment wrapText="1"/>
    </xf>
    <xf numFmtId="0" fontId="0" fillId="0" borderId="28" xfId="0" applyBorder="1" applyAlignment="1">
      <alignment wrapText="1"/>
    </xf>
    <xf numFmtId="0" fontId="0" fillId="0" borderId="55" xfId="0" applyBorder="1" applyAlignment="1">
      <alignment wrapText="1"/>
    </xf>
    <xf numFmtId="0" fontId="0" fillId="0" borderId="14" xfId="0" applyBorder="1" applyAlignment="1">
      <alignment wrapText="1"/>
    </xf>
    <xf numFmtId="0" fontId="0" fillId="0" borderId="0" xfId="0" applyBorder="1" applyAlignment="1">
      <alignment wrapText="1"/>
    </xf>
    <xf numFmtId="0" fontId="0" fillId="0" borderId="18" xfId="0" applyBorder="1" applyAlignment="1">
      <alignment wrapText="1"/>
    </xf>
    <xf numFmtId="0" fontId="12" fillId="0" borderId="2" xfId="0" applyFont="1" applyBorder="1" applyAlignment="1" applyProtection="1">
      <alignment horizontal="center" wrapText="1"/>
    </xf>
    <xf numFmtId="0" fontId="12" fillId="0" borderId="37" xfId="0" applyFont="1" applyBorder="1" applyAlignment="1" applyProtection="1">
      <alignment horizontal="center" wrapText="1"/>
    </xf>
    <xf numFmtId="0" fontId="21" fillId="0" borderId="27" xfId="0" applyFont="1" applyBorder="1" applyAlignment="1" applyProtection="1">
      <alignment horizontal="center" vertical="center" wrapText="1"/>
    </xf>
    <xf numFmtId="0" fontId="0" fillId="0" borderId="3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12" fillId="3" borderId="35" xfId="0" applyFont="1" applyFill="1" applyBorder="1" applyAlignment="1" applyProtection="1">
      <alignment horizontal="center" wrapText="1"/>
      <protection locked="0"/>
    </xf>
    <xf numFmtId="0" fontId="12" fillId="3" borderId="36" xfId="0" applyFont="1" applyFill="1" applyBorder="1" applyAlignment="1" applyProtection="1">
      <alignment horizontal="center" wrapText="1"/>
      <protection locked="0"/>
    </xf>
    <xf numFmtId="0" fontId="12" fillId="3" borderId="2" xfId="0" applyFont="1" applyFill="1" applyBorder="1" applyAlignment="1" applyProtection="1">
      <alignment horizontal="left" wrapText="1"/>
      <protection locked="0"/>
    </xf>
    <xf numFmtId="0" fontId="12" fillId="3" borderId="19" xfId="0" applyFont="1" applyFill="1" applyBorder="1" applyAlignment="1" applyProtection="1">
      <alignment horizontal="left" wrapText="1"/>
      <protection locked="0"/>
    </xf>
    <xf numFmtId="0" fontId="12" fillId="3" borderId="37" xfId="0" applyFont="1" applyFill="1" applyBorder="1" applyAlignment="1" applyProtection="1">
      <alignment horizontal="left" wrapText="1"/>
      <protection locked="0"/>
    </xf>
    <xf numFmtId="44" fontId="12" fillId="3" borderId="2" xfId="1" applyFont="1" applyFill="1" applyBorder="1" applyAlignment="1" applyProtection="1">
      <alignment wrapText="1"/>
      <protection locked="0"/>
    </xf>
    <xf numFmtId="0" fontId="0" fillId="0" borderId="37" xfId="0" applyBorder="1" applyAlignment="1" applyProtection="1">
      <alignment wrapText="1"/>
      <protection locked="0"/>
    </xf>
    <xf numFmtId="9" fontId="12" fillId="3" borderId="2" xfId="4" applyFont="1" applyFill="1" applyBorder="1" applyAlignment="1" applyProtection="1">
      <alignment horizontal="center" wrapText="1"/>
      <protection locked="0"/>
    </xf>
    <xf numFmtId="44" fontId="21" fillId="0" borderId="27" xfId="1" applyFont="1" applyBorder="1" applyAlignment="1" applyProtection="1">
      <alignment wrapText="1"/>
    </xf>
    <xf numFmtId="44" fontId="2" fillId="0" borderId="38" xfId="1" applyFont="1" applyBorder="1" applyAlignment="1">
      <alignment wrapText="1"/>
    </xf>
    <xf numFmtId="44" fontId="2" fillId="0" borderId="39" xfId="1" applyFont="1" applyBorder="1" applyAlignment="1">
      <alignment wrapText="1"/>
    </xf>
    <xf numFmtId="44" fontId="2" fillId="0" borderId="40" xfId="1" applyFont="1" applyBorder="1" applyAlignment="1">
      <alignment wrapText="1"/>
    </xf>
    <xf numFmtId="44" fontId="12" fillId="0" borderId="31" xfId="0" applyNumberFormat="1" applyFont="1" applyBorder="1" applyAlignment="1" applyProtection="1">
      <alignment wrapText="1"/>
    </xf>
    <xf numFmtId="0" fontId="12" fillId="0" borderId="32" xfId="0" applyFont="1" applyBorder="1" applyAlignment="1" applyProtection="1">
      <alignment wrapText="1"/>
    </xf>
    <xf numFmtId="9" fontId="12" fillId="3" borderId="27" xfId="4" applyFont="1" applyFill="1" applyBorder="1" applyAlignment="1" applyProtection="1">
      <alignment horizontal="center" wrapText="1"/>
      <protection locked="0"/>
    </xf>
    <xf numFmtId="9" fontId="12" fillId="3" borderId="38" xfId="4" applyFont="1" applyFill="1" applyBorder="1" applyAlignment="1" applyProtection="1">
      <alignment horizontal="center" wrapText="1"/>
      <protection locked="0"/>
    </xf>
    <xf numFmtId="9" fontId="12" fillId="3" borderId="31" xfId="4" applyFont="1" applyFill="1" applyBorder="1" applyAlignment="1" applyProtection="1">
      <alignment horizontal="center" wrapText="1"/>
      <protection locked="0"/>
    </xf>
    <xf numFmtId="9" fontId="12" fillId="3" borderId="32" xfId="4" applyFont="1" applyFill="1" applyBorder="1" applyAlignment="1" applyProtection="1">
      <alignment horizontal="center" wrapText="1"/>
      <protection locked="0"/>
    </xf>
    <xf numFmtId="9" fontId="0" fillId="0" borderId="37" xfId="4" applyFont="1" applyBorder="1" applyAlignment="1" applyProtection="1">
      <alignment wrapText="1"/>
      <protection locked="0"/>
    </xf>
    <xf numFmtId="44" fontId="12" fillId="3" borderId="37" xfId="1" applyFont="1" applyFill="1" applyBorder="1" applyAlignment="1" applyProtection="1">
      <alignment wrapText="1"/>
      <protection locked="0"/>
    </xf>
    <xf numFmtId="44" fontId="12" fillId="3" borderId="31" xfId="1" applyFont="1" applyFill="1" applyBorder="1" applyAlignment="1" applyProtection="1">
      <alignment wrapText="1"/>
      <protection locked="0"/>
    </xf>
    <xf numFmtId="44" fontId="12" fillId="3" borderId="32" xfId="1" applyFont="1" applyFill="1" applyBorder="1" applyAlignment="1" applyProtection="1">
      <alignment wrapText="1"/>
      <protection locked="0"/>
    </xf>
    <xf numFmtId="0" fontId="21" fillId="0" borderId="38" xfId="0" applyFont="1" applyBorder="1" applyAlignment="1" applyProtection="1">
      <alignment horizontal="center" vertical="center" wrapText="1"/>
    </xf>
    <xf numFmtId="0" fontId="21" fillId="0" borderId="29" xfId="0" applyFont="1" applyBorder="1" applyAlignment="1" applyProtection="1">
      <alignment horizontal="center" vertical="center" wrapText="1"/>
    </xf>
    <xf numFmtId="0" fontId="21" fillId="0" borderId="30" xfId="0" applyFont="1" applyBorder="1" applyAlignment="1" applyProtection="1">
      <alignment horizontal="center" vertical="center" wrapText="1"/>
    </xf>
    <xf numFmtId="0" fontId="21" fillId="0" borderId="39" xfId="0" applyFont="1" applyBorder="1" applyAlignment="1" applyProtection="1">
      <alignment horizontal="center" vertical="center" wrapText="1"/>
    </xf>
    <xf numFmtId="0" fontId="21" fillId="0" borderId="40" xfId="0" applyFont="1" applyBorder="1" applyAlignment="1" applyProtection="1">
      <alignment horizontal="center" vertical="center" wrapText="1"/>
    </xf>
    <xf numFmtId="44" fontId="0" fillId="0" borderId="37" xfId="1" applyFont="1" applyBorder="1" applyAlignment="1" applyProtection="1">
      <alignment wrapText="1"/>
      <protection locked="0"/>
    </xf>
    <xf numFmtId="0" fontId="21" fillId="0" borderId="26" xfId="0" applyFont="1" applyBorder="1" applyAlignment="1" applyProtection="1">
      <alignment horizontal="center" wrapText="1"/>
    </xf>
    <xf numFmtId="0" fontId="0" fillId="0" borderId="19" xfId="0" applyBorder="1" applyAlignment="1">
      <alignment horizontal="left" wrapText="1"/>
    </xf>
    <xf numFmtId="0" fontId="0" fillId="0" borderId="37" xfId="0" applyBorder="1" applyAlignment="1">
      <alignment horizontal="left" wrapText="1"/>
    </xf>
    <xf numFmtId="0" fontId="12" fillId="0" borderId="0" xfId="0" applyFont="1" applyBorder="1" applyAlignment="1" applyProtection="1">
      <alignment horizontal="center" wrapText="1"/>
    </xf>
    <xf numFmtId="0" fontId="27" fillId="0" borderId="0" xfId="0" applyFont="1" applyBorder="1" applyAlignment="1" applyProtection="1">
      <alignment horizontal="center" vertical="top" wrapText="1"/>
    </xf>
    <xf numFmtId="9" fontId="12" fillId="3" borderId="35" xfId="4" applyFont="1" applyFill="1" applyBorder="1" applyAlignment="1" applyProtection="1">
      <alignment horizontal="center" wrapText="1"/>
      <protection locked="0"/>
    </xf>
    <xf numFmtId="9" fontId="12" fillId="3" borderId="36" xfId="4" applyFont="1" applyFill="1" applyBorder="1" applyAlignment="1" applyProtection="1">
      <alignment horizontal="center" wrapText="1"/>
      <protection locked="0"/>
    </xf>
    <xf numFmtId="0" fontId="22" fillId="0" borderId="0" xfId="0" applyFont="1" applyAlignment="1" applyProtection="1">
      <alignment horizontal="center" wrapText="1"/>
    </xf>
    <xf numFmtId="0" fontId="12" fillId="0" borderId="3" xfId="0" applyFont="1" applyBorder="1" applyAlignment="1" applyProtection="1">
      <alignment horizontal="center" wrapText="1"/>
    </xf>
    <xf numFmtId="0" fontId="0" fillId="0" borderId="3" xfId="0" applyBorder="1" applyAlignment="1" applyProtection="1"/>
    <xf numFmtId="0" fontId="12" fillId="3" borderId="31" xfId="0" applyFont="1" applyFill="1" applyBorder="1" applyAlignment="1" applyProtection="1">
      <alignment horizontal="left" wrapText="1"/>
      <protection locked="0"/>
    </xf>
    <xf numFmtId="0" fontId="12" fillId="3" borderId="3" xfId="0" applyFont="1" applyFill="1" applyBorder="1" applyAlignment="1" applyProtection="1">
      <alignment horizontal="left" wrapText="1"/>
      <protection locked="0"/>
    </xf>
    <xf numFmtId="0" fontId="12" fillId="3" borderId="32" xfId="0" applyFont="1" applyFill="1" applyBorder="1" applyAlignment="1" applyProtection="1">
      <alignment horizontal="left" wrapText="1"/>
      <protection locked="0"/>
    </xf>
    <xf numFmtId="49" fontId="12" fillId="0" borderId="2" xfId="0" applyNumberFormat="1" applyFont="1" applyBorder="1" applyAlignment="1" applyProtection="1">
      <alignment horizontal="center" wrapText="1"/>
    </xf>
    <xf numFmtId="49" fontId="12" fillId="0" borderId="37" xfId="0" applyNumberFormat="1" applyFont="1" applyBorder="1" applyAlignment="1" applyProtection="1">
      <alignment horizontal="center" wrapText="1"/>
    </xf>
    <xf numFmtId="9" fontId="12" fillId="3" borderId="29" xfId="4" applyFont="1" applyFill="1" applyBorder="1" applyAlignment="1" applyProtection="1">
      <alignment horizontal="center" wrapText="1"/>
      <protection locked="0"/>
    </xf>
    <xf numFmtId="9" fontId="12" fillId="3" borderId="30" xfId="4" applyFont="1" applyFill="1" applyBorder="1" applyAlignment="1" applyProtection="1">
      <alignment horizontal="center" wrapText="1"/>
      <protection locked="0"/>
    </xf>
    <xf numFmtId="0" fontId="12" fillId="0" borderId="19" xfId="0" applyFont="1" applyBorder="1" applyAlignment="1" applyProtection="1">
      <alignment horizontal="center" wrapText="1"/>
    </xf>
    <xf numFmtId="0" fontId="21" fillId="0" borderId="27" xfId="0" applyFont="1" applyBorder="1" applyAlignment="1" applyProtection="1">
      <alignment horizontal="center" wrapText="1"/>
    </xf>
    <xf numFmtId="0" fontId="21" fillId="0" borderId="28" xfId="0" applyFont="1" applyBorder="1" applyAlignment="1" applyProtection="1">
      <alignment wrapText="1"/>
    </xf>
    <xf numFmtId="0" fontId="21" fillId="0" borderId="29" xfId="0" applyFont="1" applyBorder="1" applyAlignment="1" applyProtection="1">
      <alignment wrapText="1"/>
    </xf>
    <xf numFmtId="0" fontId="21" fillId="0" borderId="0" xfId="0" applyFont="1" applyAlignment="1" applyProtection="1">
      <alignment wrapText="1"/>
    </xf>
    <xf numFmtId="0" fontId="21" fillId="0" borderId="0" xfId="0" applyFont="1" applyBorder="1" applyAlignment="1" applyProtection="1">
      <alignment wrapText="1"/>
    </xf>
    <xf numFmtId="0" fontId="2" fillId="0" borderId="0" xfId="0" applyFont="1" applyAlignment="1">
      <alignment wrapText="1"/>
    </xf>
    <xf numFmtId="0" fontId="2" fillId="0" borderId="30" xfId="0" applyFont="1" applyBorder="1" applyAlignment="1">
      <alignment wrapText="1"/>
    </xf>
    <xf numFmtId="0" fontId="21" fillId="0" borderId="28" xfId="0" applyFont="1" applyBorder="1" applyAlignment="1" applyProtection="1">
      <alignment horizontal="center" wrapText="1"/>
    </xf>
    <xf numFmtId="9" fontId="12" fillId="3" borderId="37" xfId="4" applyFont="1" applyFill="1" applyBorder="1" applyAlignment="1" applyProtection="1">
      <alignment horizontal="center" wrapText="1"/>
      <protection locked="0"/>
    </xf>
    <xf numFmtId="44" fontId="12" fillId="3" borderId="1" xfId="1" applyFont="1" applyFill="1" applyBorder="1" applyAlignment="1" applyProtection="1">
      <alignment wrapText="1"/>
      <protection locked="0"/>
    </xf>
    <xf numFmtId="9" fontId="12" fillId="3" borderId="1" xfId="4" applyFont="1" applyFill="1" applyBorder="1" applyAlignment="1" applyProtection="1">
      <alignment horizontal="center" wrapText="1"/>
      <protection locked="0"/>
    </xf>
    <xf numFmtId="0" fontId="12" fillId="3" borderId="1" xfId="0" applyFont="1" applyFill="1" applyBorder="1" applyAlignment="1" applyProtection="1">
      <alignment horizontal="left" wrapText="1"/>
      <protection locked="0"/>
    </xf>
    <xf numFmtId="0" fontId="0" fillId="3" borderId="1" xfId="0" applyFill="1" applyBorder="1" applyAlignment="1" applyProtection="1">
      <alignment horizontal="left" wrapText="1"/>
      <protection locked="0"/>
    </xf>
    <xf numFmtId="0" fontId="12" fillId="3" borderId="35" xfId="0" applyFont="1" applyFill="1" applyBorder="1" applyAlignment="1" applyProtection="1">
      <alignment horizontal="left" wrapText="1"/>
      <protection locked="0"/>
    </xf>
    <xf numFmtId="0" fontId="12" fillId="3" borderId="36" xfId="0" applyFont="1" applyFill="1" applyBorder="1" applyAlignment="1" applyProtection="1">
      <alignment horizontal="left" wrapText="1"/>
      <protection locked="0"/>
    </xf>
    <xf numFmtId="0" fontId="12" fillId="3" borderId="27" xfId="0" applyFont="1" applyFill="1" applyBorder="1" applyAlignment="1" applyProtection="1">
      <alignment horizontal="left" wrapText="1"/>
      <protection locked="0"/>
    </xf>
    <xf numFmtId="0" fontId="12" fillId="3" borderId="28" xfId="0" applyFont="1" applyFill="1" applyBorder="1" applyAlignment="1" applyProtection="1">
      <alignment horizontal="left" wrapText="1"/>
      <protection locked="0"/>
    </xf>
    <xf numFmtId="0" fontId="12" fillId="3" borderId="38" xfId="0" applyFont="1" applyFill="1" applyBorder="1" applyAlignment="1" applyProtection="1">
      <alignment horizontal="left" wrapText="1"/>
      <protection locked="0"/>
    </xf>
    <xf numFmtId="44" fontId="12" fillId="3" borderId="27" xfId="1" applyFont="1" applyFill="1" applyBorder="1" applyAlignment="1" applyProtection="1">
      <alignment wrapText="1"/>
      <protection locked="0"/>
    </xf>
    <xf numFmtId="44" fontId="12" fillId="3" borderId="38" xfId="1" applyFont="1" applyFill="1" applyBorder="1" applyAlignment="1" applyProtection="1">
      <alignment wrapText="1"/>
      <protection locked="0"/>
    </xf>
    <xf numFmtId="9" fontId="12" fillId="3" borderId="28" xfId="4" applyFont="1" applyFill="1" applyBorder="1" applyAlignment="1" applyProtection="1">
      <alignment horizontal="center" wrapText="1"/>
      <protection locked="0"/>
    </xf>
    <xf numFmtId="0" fontId="12" fillId="0" borderId="28" xfId="0" applyFont="1" applyBorder="1" applyAlignment="1" applyProtection="1">
      <alignment horizontal="center" wrapText="1"/>
    </xf>
    <xf numFmtId="0" fontId="0" fillId="0" borderId="38" xfId="0" applyBorder="1" applyAlignment="1">
      <alignment horizontal="center" wrapText="1"/>
    </xf>
    <xf numFmtId="44" fontId="12" fillId="0" borderId="2" xfId="1" applyFont="1" applyBorder="1" applyAlignment="1" applyProtection="1">
      <alignment wrapText="1"/>
    </xf>
    <xf numFmtId="0" fontId="0" fillId="0" borderId="37" xfId="0" applyBorder="1" applyAlignment="1">
      <alignment wrapText="1"/>
    </xf>
    <xf numFmtId="0" fontId="12" fillId="0" borderId="69" xfId="0" applyFont="1" applyBorder="1" applyAlignment="1" applyProtection="1">
      <alignment horizontal="center" vertical="center" wrapText="1"/>
    </xf>
    <xf numFmtId="0" fontId="0" fillId="0" borderId="53" xfId="0" applyBorder="1" applyAlignment="1" applyProtection="1">
      <alignment vertical="center" wrapText="1"/>
    </xf>
    <xf numFmtId="0" fontId="12" fillId="0" borderId="52" xfId="0" applyFont="1" applyBorder="1" applyAlignment="1" applyProtection="1">
      <alignment vertical="center" wrapText="1"/>
    </xf>
    <xf numFmtId="0" fontId="0" fillId="0" borderId="21" xfId="0" applyBorder="1" applyAlignment="1" applyProtection="1">
      <alignment vertical="center" wrapText="1"/>
    </xf>
    <xf numFmtId="44" fontId="12" fillId="0" borderId="52" xfId="1" applyFont="1" applyBorder="1" applyAlignment="1" applyProtection="1">
      <alignment vertical="center" wrapText="1"/>
    </xf>
    <xf numFmtId="44" fontId="12" fillId="0" borderId="52" xfId="1" applyFont="1" applyBorder="1" applyAlignment="1" applyProtection="1">
      <alignment horizontal="center" vertical="center" wrapText="1"/>
    </xf>
    <xf numFmtId="44" fontId="12" fillId="3" borderId="52" xfId="1" applyFont="1" applyFill="1" applyBorder="1" applyAlignment="1" applyProtection="1">
      <alignment vertical="center" wrapText="1"/>
      <protection locked="0"/>
    </xf>
    <xf numFmtId="0" fontId="0" fillId="0" borderId="53" xfId="0" applyBorder="1" applyAlignment="1" applyProtection="1">
      <alignment vertical="center" wrapText="1"/>
      <protection locked="0"/>
    </xf>
    <xf numFmtId="49" fontId="12" fillId="3" borderId="52" xfId="1" applyNumberFormat="1" applyFont="1" applyFill="1" applyBorder="1" applyAlignment="1" applyProtection="1">
      <alignment horizontal="center" vertical="center" wrapText="1"/>
      <protection locked="0"/>
    </xf>
    <xf numFmtId="44" fontId="0" fillId="0" borderId="21" xfId="1" applyFont="1" applyBorder="1" applyAlignment="1" applyProtection="1">
      <alignment vertical="center" wrapText="1"/>
    </xf>
    <xf numFmtId="44" fontId="0" fillId="0" borderId="60" xfId="1" applyFont="1" applyBorder="1" applyAlignment="1" applyProtection="1">
      <alignment vertical="center" wrapText="1"/>
    </xf>
    <xf numFmtId="169" fontId="21" fillId="0" borderId="63" xfId="3" applyNumberFormat="1" applyFont="1" applyFill="1" applyBorder="1" applyAlignment="1" applyProtection="1">
      <alignment vertical="center" wrapText="1"/>
    </xf>
    <xf numFmtId="169" fontId="21" fillId="0" borderId="64" xfId="3" applyNumberFormat="1" applyFont="1" applyFill="1" applyBorder="1" applyAlignment="1" applyProtection="1">
      <alignment vertical="center" wrapText="1"/>
    </xf>
    <xf numFmtId="44" fontId="21" fillId="0" borderId="64" xfId="1" applyFont="1" applyBorder="1" applyAlignment="1" applyProtection="1">
      <alignment vertical="center" wrapText="1"/>
    </xf>
    <xf numFmtId="44" fontId="2" fillId="0" borderId="64" xfId="1" applyFont="1" applyBorder="1" applyAlignment="1" applyProtection="1">
      <alignment vertical="center" wrapText="1"/>
    </xf>
    <xf numFmtId="44" fontId="2" fillId="0" borderId="65" xfId="1" applyFont="1" applyBorder="1" applyAlignment="1" applyProtection="1">
      <alignment vertical="center" wrapText="1"/>
    </xf>
    <xf numFmtId="0" fontId="12" fillId="0" borderId="46" xfId="0" applyFont="1" applyBorder="1" applyAlignment="1" applyProtection="1">
      <alignment horizontal="center" vertical="center" wrapText="1"/>
    </xf>
    <xf numFmtId="0" fontId="0" fillId="0" borderId="37" xfId="0" applyBorder="1" applyAlignment="1" applyProtection="1">
      <alignment vertical="center" wrapText="1"/>
    </xf>
    <xf numFmtId="0" fontId="12" fillId="0" borderId="2" xfId="0" applyFont="1" applyBorder="1" applyAlignment="1" applyProtection="1">
      <alignment vertical="center" wrapText="1"/>
    </xf>
    <xf numFmtId="0" fontId="0" fillId="0" borderId="19" xfId="0" applyBorder="1" applyAlignment="1" applyProtection="1">
      <alignment vertical="center" wrapText="1"/>
    </xf>
    <xf numFmtId="44" fontId="12" fillId="0" borderId="2" xfId="1" applyFont="1" applyBorder="1" applyAlignment="1" applyProtection="1">
      <alignment vertical="center" wrapText="1"/>
    </xf>
    <xf numFmtId="44" fontId="12" fillId="0" borderId="2" xfId="1" applyFont="1" applyBorder="1" applyAlignment="1" applyProtection="1">
      <alignment horizontal="center" vertical="center" wrapText="1"/>
    </xf>
    <xf numFmtId="0" fontId="0" fillId="0" borderId="37" xfId="0" applyBorder="1" applyAlignment="1" applyProtection="1">
      <alignment horizontal="center" vertical="center" wrapText="1"/>
    </xf>
    <xf numFmtId="44" fontId="12" fillId="3" borderId="1" xfId="1" applyFont="1" applyFill="1" applyBorder="1" applyAlignment="1" applyProtection="1">
      <alignment vertical="center" wrapText="1"/>
      <protection locked="0"/>
    </xf>
    <xf numFmtId="44" fontId="0" fillId="0" borderId="1" xfId="1" applyFont="1" applyBorder="1" applyAlignment="1" applyProtection="1">
      <alignment vertical="center" wrapText="1"/>
      <protection locked="0"/>
    </xf>
    <xf numFmtId="49" fontId="12" fillId="3" borderId="2" xfId="1" applyNumberFormat="1" applyFont="1" applyFill="1" applyBorder="1" applyAlignment="1" applyProtection="1">
      <alignment horizontal="center" vertical="center" wrapText="1"/>
      <protection locked="0"/>
    </xf>
    <xf numFmtId="49" fontId="0" fillId="0" borderId="37" xfId="0" applyNumberFormat="1" applyBorder="1" applyAlignment="1" applyProtection="1">
      <alignment horizontal="center" vertical="center" wrapText="1"/>
      <protection locked="0"/>
    </xf>
    <xf numFmtId="44" fontId="0" fillId="0" borderId="19" xfId="1" applyFont="1" applyBorder="1" applyAlignment="1" applyProtection="1">
      <alignment vertical="center" wrapText="1"/>
    </xf>
    <xf numFmtId="44" fontId="0" fillId="0" borderId="23" xfId="1" applyFont="1" applyBorder="1" applyAlignment="1" applyProtection="1">
      <alignment vertical="center" wrapText="1"/>
    </xf>
    <xf numFmtId="0" fontId="12" fillId="0" borderId="4" xfId="0" applyFont="1" applyBorder="1" applyAlignment="1" applyProtection="1">
      <alignment vertical="center" wrapText="1"/>
    </xf>
    <xf numFmtId="0" fontId="12" fillId="0" borderId="5" xfId="0" applyFont="1" applyBorder="1" applyAlignment="1" applyProtection="1">
      <alignment vertical="center" wrapText="1"/>
    </xf>
    <xf numFmtId="0" fontId="0" fillId="0" borderId="15" xfId="0" applyBorder="1" applyAlignment="1" applyProtection="1">
      <alignment vertical="center" wrapText="1"/>
    </xf>
    <xf numFmtId="0" fontId="0" fillId="0" borderId="10" xfId="0" applyBorder="1" applyAlignment="1" applyProtection="1">
      <alignment vertical="center" wrapText="1"/>
    </xf>
    <xf numFmtId="0" fontId="12" fillId="0" borderId="47" xfId="0" applyFont="1" applyBorder="1" applyAlignment="1" applyProtection="1">
      <alignment horizontal="center" vertical="center" wrapText="1"/>
    </xf>
    <xf numFmtId="0" fontId="12" fillId="0" borderId="48" xfId="0" applyFont="1" applyBorder="1" applyAlignment="1" applyProtection="1">
      <alignment horizontal="center" vertical="center" wrapText="1"/>
    </xf>
    <xf numFmtId="0" fontId="12" fillId="0" borderId="49" xfId="0" applyFont="1" applyBorder="1" applyAlignment="1" applyProtection="1">
      <alignment vertical="center" wrapText="1"/>
    </xf>
    <xf numFmtId="0" fontId="12" fillId="0" borderId="50" xfId="0" applyFont="1" applyBorder="1" applyAlignment="1" applyProtection="1">
      <alignment vertical="center" wrapText="1"/>
    </xf>
    <xf numFmtId="0" fontId="12" fillId="0" borderId="48" xfId="0" applyFont="1" applyBorder="1" applyAlignment="1" applyProtection="1">
      <alignment vertical="center" wrapText="1"/>
    </xf>
    <xf numFmtId="44" fontId="12" fillId="0" borderId="49" xfId="1" applyFont="1" applyBorder="1" applyAlignment="1" applyProtection="1">
      <alignment vertical="center" wrapText="1"/>
    </xf>
    <xf numFmtId="0" fontId="0" fillId="0" borderId="48" xfId="0" applyBorder="1" applyAlignment="1" applyProtection="1">
      <alignment vertical="center" wrapText="1"/>
    </xf>
    <xf numFmtId="44" fontId="12" fillId="3" borderId="13" xfId="1" applyFont="1" applyFill="1" applyBorder="1" applyAlignment="1" applyProtection="1">
      <alignment vertical="center" wrapText="1"/>
      <protection locked="0"/>
    </xf>
    <xf numFmtId="49" fontId="12" fillId="3" borderId="49" xfId="3" applyNumberFormat="1" applyFont="1" applyFill="1" applyBorder="1" applyAlignment="1" applyProtection="1">
      <alignment horizontal="center" vertical="center" wrapText="1"/>
      <protection locked="0"/>
    </xf>
    <xf numFmtId="49" fontId="12" fillId="3" borderId="48" xfId="3" applyNumberFormat="1" applyFont="1" applyFill="1" applyBorder="1" applyAlignment="1" applyProtection="1">
      <alignment horizontal="center" vertical="center" wrapText="1"/>
      <protection locked="0"/>
    </xf>
    <xf numFmtId="44" fontId="12" fillId="0" borderId="50" xfId="1" applyFont="1" applyBorder="1" applyAlignment="1" applyProtection="1">
      <alignment vertical="center" wrapText="1"/>
    </xf>
    <xf numFmtId="44" fontId="12" fillId="0" borderId="51" xfId="1" applyFont="1" applyBorder="1" applyAlignment="1" applyProtection="1">
      <alignment vertical="center" wrapText="1"/>
    </xf>
    <xf numFmtId="0" fontId="15" fillId="0" borderId="0" xfId="0" applyFont="1" applyBorder="1" applyAlignment="1" applyProtection="1">
      <alignment horizontal="center" vertical="top" wrapText="1"/>
    </xf>
    <xf numFmtId="0" fontId="0" fillId="0" borderId="0" xfId="0" applyAlignment="1" applyProtection="1">
      <alignment horizontal="center" wrapText="1"/>
    </xf>
    <xf numFmtId="0" fontId="43" fillId="0" borderId="28" xfId="0" applyFont="1" applyBorder="1" applyAlignment="1" applyProtection="1">
      <alignment horizontal="center" vertical="top" wrapText="1"/>
    </xf>
    <xf numFmtId="0" fontId="12" fillId="0" borderId="4" xfId="0" applyFont="1" applyBorder="1" applyAlignment="1" applyProtection="1">
      <alignment horizontal="center" wrapText="1"/>
    </xf>
    <xf numFmtId="0" fontId="0" fillId="0" borderId="5" xfId="0" applyBorder="1" applyAlignment="1" applyProtection="1">
      <alignment wrapText="1"/>
    </xf>
    <xf numFmtId="0" fontId="0" fillId="0" borderId="17" xfId="0" applyBorder="1" applyAlignment="1" applyProtection="1">
      <alignment wrapText="1"/>
    </xf>
    <xf numFmtId="0" fontId="0" fillId="0" borderId="15" xfId="0" applyBorder="1" applyAlignment="1" applyProtection="1">
      <alignment wrapText="1"/>
    </xf>
    <xf numFmtId="0" fontId="0" fillId="0" borderId="10" xfId="0" applyBorder="1" applyAlignment="1" applyProtection="1">
      <alignment wrapText="1"/>
    </xf>
    <xf numFmtId="0" fontId="0" fillId="0" borderId="16" xfId="0" applyBorder="1" applyAlignment="1" applyProtection="1">
      <alignment wrapText="1"/>
    </xf>
    <xf numFmtId="44" fontId="33" fillId="0" borderId="4" xfId="0" applyNumberFormat="1" applyFont="1" applyBorder="1" applyAlignment="1" applyProtection="1">
      <alignment horizontal="center" wrapText="1"/>
    </xf>
    <xf numFmtId="0" fontId="29" fillId="0" borderId="5" xfId="0" applyFont="1" applyBorder="1" applyAlignment="1" applyProtection="1">
      <alignment wrapText="1"/>
    </xf>
    <xf numFmtId="0" fontId="29" fillId="0" borderId="17" xfId="0" applyFont="1" applyBorder="1" applyAlignment="1" applyProtection="1">
      <alignment wrapText="1"/>
    </xf>
    <xf numFmtId="0" fontId="29" fillId="0" borderId="15" xfId="0" applyFont="1" applyBorder="1" applyAlignment="1" applyProtection="1">
      <alignment wrapText="1"/>
    </xf>
    <xf numFmtId="0" fontId="29" fillId="0" borderId="10" xfId="0" applyFont="1" applyBorder="1" applyAlignment="1" applyProtection="1">
      <alignment wrapText="1"/>
    </xf>
    <xf numFmtId="0" fontId="29" fillId="0" borderId="16" xfId="0" applyFont="1" applyBorder="1" applyAlignment="1" applyProtection="1">
      <alignment wrapText="1"/>
    </xf>
    <xf numFmtId="0" fontId="22" fillId="4" borderId="68" xfId="0" applyFont="1" applyFill="1" applyBorder="1" applyAlignment="1" applyProtection="1">
      <alignment horizontal="center" wrapText="1"/>
    </xf>
    <xf numFmtId="0" fontId="0" fillId="0" borderId="67" xfId="0" applyBorder="1" applyAlignment="1" applyProtection="1">
      <alignment wrapText="1"/>
    </xf>
    <xf numFmtId="0" fontId="0" fillId="0" borderId="5" xfId="0" applyBorder="1" applyAlignment="1" applyProtection="1">
      <alignment horizontal="center" wrapText="1"/>
    </xf>
    <xf numFmtId="0" fontId="0" fillId="0" borderId="17" xfId="0" applyBorder="1" applyAlignment="1" applyProtection="1">
      <alignment horizontal="center" wrapText="1"/>
    </xf>
    <xf numFmtId="0" fontId="0" fillId="0" borderId="15" xfId="0" applyBorder="1" applyAlignment="1" applyProtection="1">
      <alignment horizontal="center" wrapText="1"/>
    </xf>
    <xf numFmtId="0" fontId="0" fillId="0" borderId="10" xfId="0" applyBorder="1" applyAlignment="1" applyProtection="1">
      <alignment horizontal="center" wrapText="1"/>
    </xf>
    <xf numFmtId="0" fontId="0" fillId="0" borderId="16" xfId="0" applyBorder="1" applyAlignment="1" applyProtection="1">
      <alignment horizontal="center" wrapText="1"/>
    </xf>
    <xf numFmtId="44" fontId="33" fillId="4" borderId="4" xfId="0" applyNumberFormat="1" applyFont="1" applyFill="1" applyBorder="1" applyAlignment="1" applyProtection="1">
      <alignment horizontal="center" wrapText="1"/>
    </xf>
    <xf numFmtId="0" fontId="29" fillId="4" borderId="5" xfId="0" applyFont="1" applyFill="1" applyBorder="1" applyAlignment="1" applyProtection="1">
      <alignment wrapText="1"/>
    </xf>
    <xf numFmtId="0" fontId="29" fillId="4" borderId="17" xfId="0" applyFont="1" applyFill="1" applyBorder="1" applyAlignment="1" applyProtection="1">
      <alignment wrapText="1"/>
    </xf>
    <xf numFmtId="0" fontId="29" fillId="4" borderId="15" xfId="0" applyFont="1" applyFill="1" applyBorder="1" applyAlignment="1" applyProtection="1">
      <alignment wrapText="1"/>
    </xf>
    <xf numFmtId="0" fontId="29" fillId="4" borderId="10" xfId="0" applyFont="1" applyFill="1" applyBorder="1" applyAlignment="1" applyProtection="1">
      <alignment wrapText="1"/>
    </xf>
    <xf numFmtId="0" fontId="29" fillId="4" borderId="16" xfId="0" applyFont="1" applyFill="1" applyBorder="1" applyAlignment="1" applyProtection="1">
      <alignment wrapText="1"/>
    </xf>
    <xf numFmtId="0" fontId="16" fillId="0" borderId="0" xfId="0" applyFont="1" applyBorder="1" applyAlignment="1" applyProtection="1">
      <alignment wrapText="1"/>
    </xf>
    <xf numFmtId="0" fontId="0" fillId="0" borderId="0" xfId="0" applyFont="1" applyBorder="1" applyAlignment="1" applyProtection="1">
      <alignment wrapText="1"/>
    </xf>
    <xf numFmtId="0" fontId="33" fillId="0" borderId="0" xfId="0" applyFont="1" applyAlignment="1" applyProtection="1">
      <alignment horizontal="center" wrapText="1"/>
    </xf>
    <xf numFmtId="0" fontId="28" fillId="0" borderId="0" xfId="0" applyFont="1" applyAlignment="1" applyProtection="1">
      <alignment horizontal="center" wrapText="1"/>
    </xf>
    <xf numFmtId="0" fontId="34" fillId="0" borderId="0" xfId="0" applyFont="1" applyAlignment="1" applyProtection="1">
      <alignment horizontal="center" wrapText="1"/>
    </xf>
    <xf numFmtId="0" fontId="42" fillId="0" borderId="3" xfId="0" applyFont="1" applyBorder="1" applyAlignment="1" applyProtection="1">
      <alignment horizontal="center" wrapText="1"/>
    </xf>
    <xf numFmtId="0" fontId="0" fillId="0" borderId="3" xfId="0" applyFont="1" applyBorder="1" applyAlignment="1" applyProtection="1">
      <alignment horizontal="center" wrapText="1"/>
    </xf>
    <xf numFmtId="2" fontId="29" fillId="0" borderId="3" xfId="0" applyNumberFormat="1" applyFont="1" applyBorder="1" applyAlignment="1" applyProtection="1">
      <alignment horizontal="center" wrapText="1"/>
    </xf>
    <xf numFmtId="0" fontId="29" fillId="0" borderId="3" xfId="0" applyFont="1" applyBorder="1" applyAlignment="1" applyProtection="1">
      <alignment horizontal="center" wrapText="1"/>
    </xf>
    <xf numFmtId="0" fontId="12" fillId="0" borderId="50" xfId="0" applyFont="1" applyFill="1" applyBorder="1" applyAlignment="1" applyProtection="1">
      <alignment horizontal="center" wrapText="1"/>
    </xf>
    <xf numFmtId="0" fontId="12" fillId="0" borderId="48" xfId="0" applyFont="1" applyFill="1" applyBorder="1" applyAlignment="1" applyProtection="1">
      <alignment horizontal="center" wrapText="1"/>
    </xf>
    <xf numFmtId="0" fontId="12" fillId="0" borderId="49" xfId="0" applyFont="1" applyBorder="1" applyAlignment="1" applyProtection="1">
      <alignment horizontal="center" wrapText="1"/>
    </xf>
    <xf numFmtId="0" fontId="12" fillId="0" borderId="48" xfId="0" applyFont="1" applyBorder="1" applyAlignment="1" applyProtection="1">
      <alignment horizontal="center" wrapText="1"/>
    </xf>
    <xf numFmtId="0" fontId="12" fillId="0" borderId="50" xfId="0" applyFont="1" applyBorder="1" applyAlignment="1" applyProtection="1">
      <alignment horizontal="center" wrapText="1"/>
    </xf>
    <xf numFmtId="0" fontId="12" fillId="0" borderId="51" xfId="0" applyFont="1" applyBorder="1" applyAlignment="1" applyProtection="1">
      <alignment horizontal="center" wrapText="1"/>
    </xf>
    <xf numFmtId="0" fontId="12" fillId="0" borderId="17" xfId="0" applyFont="1" applyBorder="1" applyAlignment="1" applyProtection="1">
      <alignment vertical="center" wrapText="1"/>
    </xf>
    <xf numFmtId="0" fontId="0" fillId="0" borderId="16" xfId="0" applyBorder="1" applyAlignment="1" applyProtection="1">
      <alignment vertical="center" wrapText="1"/>
    </xf>
    <xf numFmtId="44" fontId="12" fillId="0" borderId="48" xfId="1" applyFont="1" applyBorder="1" applyAlignment="1" applyProtection="1">
      <alignment vertical="center" wrapText="1"/>
    </xf>
    <xf numFmtId="0" fontId="12" fillId="0" borderId="47" xfId="0" applyFont="1" applyBorder="1" applyAlignment="1" applyProtection="1">
      <alignment horizontal="center" wrapText="1"/>
    </xf>
    <xf numFmtId="0" fontId="0" fillId="0" borderId="50" xfId="0" applyBorder="1" applyAlignment="1" applyProtection="1">
      <alignment horizontal="center" wrapText="1"/>
    </xf>
    <xf numFmtId="0" fontId="0" fillId="0" borderId="48" xfId="0" applyBorder="1" applyAlignment="1" applyProtection="1">
      <alignment horizontal="center" wrapText="1"/>
    </xf>
    <xf numFmtId="0" fontId="12" fillId="0" borderId="33" xfId="0" applyFont="1" applyBorder="1" applyAlignment="1" applyProtection="1">
      <alignment vertical="center" wrapText="1"/>
    </xf>
    <xf numFmtId="0" fontId="12" fillId="0" borderId="34" xfId="0" applyFont="1" applyBorder="1" applyAlignment="1" applyProtection="1">
      <alignment vertical="center" wrapText="1"/>
    </xf>
    <xf numFmtId="0" fontId="4" fillId="0" borderId="12"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wrapText="1"/>
    </xf>
    <xf numFmtId="0" fontId="4" fillId="0" borderId="13" xfId="0" applyFont="1" applyFill="1" applyBorder="1" applyAlignment="1" applyProtection="1">
      <alignment vertical="center" wrapText="1"/>
    </xf>
    <xf numFmtId="44" fontId="4" fillId="0" borderId="13" xfId="1" applyFont="1" applyFill="1" applyBorder="1" applyAlignment="1" applyProtection="1">
      <alignment vertical="center" wrapText="1"/>
    </xf>
    <xf numFmtId="0" fontId="12" fillId="0" borderId="8"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12" fillId="0" borderId="9" xfId="0" applyFont="1" applyBorder="1" applyAlignment="1" applyProtection="1">
      <alignment vertical="center" wrapText="1"/>
    </xf>
    <xf numFmtId="44" fontId="12" fillId="0" borderId="9" xfId="1" applyFont="1" applyBorder="1" applyAlignment="1" applyProtection="1">
      <alignment vertical="center" wrapText="1"/>
    </xf>
    <xf numFmtId="44" fontId="12" fillId="3" borderId="9" xfId="1" applyFont="1" applyFill="1" applyBorder="1" applyAlignment="1" applyProtection="1">
      <alignment vertical="center" wrapText="1"/>
      <protection locked="0"/>
    </xf>
    <xf numFmtId="44" fontId="0" fillId="0" borderId="9" xfId="1" applyFont="1" applyBorder="1" applyAlignment="1" applyProtection="1">
      <alignment vertical="center" wrapText="1"/>
      <protection locked="0"/>
    </xf>
    <xf numFmtId="49" fontId="0" fillId="0" borderId="53" xfId="0" applyNumberFormat="1" applyBorder="1" applyAlignment="1" applyProtection="1">
      <alignment horizontal="center" vertical="center" wrapText="1"/>
      <protection locked="0"/>
    </xf>
    <xf numFmtId="0" fontId="12" fillId="0" borderId="59" xfId="0" applyFont="1" applyBorder="1" applyAlignment="1" applyProtection="1">
      <alignment horizontal="center" vertical="center" wrapText="1"/>
    </xf>
    <xf numFmtId="0" fontId="12" fillId="0" borderId="38" xfId="0" applyFont="1" applyBorder="1" applyAlignment="1" applyProtection="1">
      <alignment horizontal="center" vertical="center" wrapText="1"/>
    </xf>
    <xf numFmtId="0" fontId="12" fillId="0" borderId="27" xfId="0" applyFont="1" applyBorder="1" applyAlignment="1" applyProtection="1">
      <alignment vertical="center" wrapText="1"/>
    </xf>
    <xf numFmtId="0" fontId="12" fillId="0" borderId="28" xfId="0" applyFont="1" applyBorder="1" applyAlignment="1" applyProtection="1">
      <alignment vertical="center" wrapText="1"/>
    </xf>
    <xf numFmtId="0" fontId="12" fillId="0" borderId="38" xfId="0" applyFont="1" applyBorder="1" applyAlignment="1" applyProtection="1">
      <alignment vertical="center" wrapText="1"/>
    </xf>
    <xf numFmtId="44" fontId="12" fillId="0" borderId="27" xfId="1" applyFont="1" applyBorder="1" applyAlignment="1" applyProtection="1">
      <alignment vertical="center" wrapText="1"/>
    </xf>
    <xf numFmtId="44" fontId="12" fillId="0" borderId="38" xfId="1" applyFont="1" applyBorder="1" applyAlignment="1" applyProtection="1">
      <alignment vertical="center" wrapText="1"/>
    </xf>
    <xf numFmtId="44" fontId="4" fillId="0" borderId="2" xfId="1" applyFont="1" applyFill="1" applyBorder="1" applyAlignment="1" applyProtection="1">
      <alignment vertical="center" wrapText="1"/>
    </xf>
    <xf numFmtId="44" fontId="4" fillId="3" borderId="13" xfId="1" applyFont="1" applyFill="1" applyBorder="1" applyAlignment="1" applyProtection="1">
      <alignment vertical="center" wrapText="1"/>
      <protection locked="0"/>
    </xf>
    <xf numFmtId="49" fontId="4" fillId="3" borderId="13" xfId="3" applyNumberFormat="1" applyFont="1" applyFill="1" applyBorder="1" applyAlignment="1" applyProtection="1">
      <alignment horizontal="center" vertical="center" wrapText="1"/>
      <protection locked="0"/>
    </xf>
    <xf numFmtId="44" fontId="4" fillId="0" borderId="25" xfId="1" applyFont="1" applyFill="1" applyBorder="1" applyAlignment="1" applyProtection="1">
      <alignment vertical="center" wrapText="1"/>
    </xf>
    <xf numFmtId="0" fontId="4" fillId="0" borderId="46" xfId="0" applyFont="1" applyFill="1" applyBorder="1" applyAlignment="1" applyProtection="1">
      <alignment horizontal="center" vertical="center" wrapText="1"/>
    </xf>
    <xf numFmtId="0" fontId="4" fillId="0" borderId="2" xfId="0" applyFont="1" applyFill="1" applyBorder="1" applyAlignment="1" applyProtection="1">
      <alignment vertical="center" wrapText="1"/>
    </xf>
    <xf numFmtId="0" fontId="4" fillId="0" borderId="19" xfId="0" applyFont="1" applyFill="1" applyBorder="1" applyAlignment="1" applyProtection="1">
      <alignment vertical="center" wrapText="1"/>
    </xf>
    <xf numFmtId="0" fontId="4" fillId="0" borderId="37" xfId="0" applyFont="1" applyFill="1" applyBorder="1" applyAlignment="1" applyProtection="1">
      <alignment vertical="center" wrapText="1"/>
    </xf>
    <xf numFmtId="44" fontId="4" fillId="0" borderId="37" xfId="1" applyFont="1" applyFill="1" applyBorder="1" applyAlignment="1" applyProtection="1">
      <alignment vertical="center" wrapText="1"/>
    </xf>
    <xf numFmtId="44" fontId="4" fillId="3" borderId="2" xfId="1" applyFont="1" applyFill="1" applyBorder="1" applyAlignment="1" applyProtection="1">
      <alignment vertical="center" wrapText="1"/>
      <protection locked="0"/>
    </xf>
    <xf numFmtId="44" fontId="4" fillId="3" borderId="37" xfId="1" applyFont="1" applyFill="1" applyBorder="1" applyAlignment="1" applyProtection="1">
      <alignment vertical="center" wrapText="1"/>
      <protection locked="0"/>
    </xf>
    <xf numFmtId="49" fontId="4" fillId="3" borderId="2" xfId="3" applyNumberFormat="1" applyFont="1" applyFill="1" applyBorder="1" applyAlignment="1" applyProtection="1">
      <alignment horizontal="center" vertical="center" wrapText="1"/>
      <protection locked="0"/>
    </xf>
    <xf numFmtId="49" fontId="4" fillId="3" borderId="37" xfId="3" applyNumberFormat="1" applyFont="1" applyFill="1" applyBorder="1" applyAlignment="1" applyProtection="1">
      <alignment horizontal="center" vertical="center" wrapText="1"/>
      <protection locked="0"/>
    </xf>
    <xf numFmtId="49" fontId="4" fillId="3" borderId="1" xfId="3" applyNumberFormat="1" applyFont="1" applyFill="1" applyBorder="1" applyAlignment="1" applyProtection="1">
      <alignment horizontal="center" vertical="center" wrapText="1"/>
      <protection locked="0"/>
    </xf>
    <xf numFmtId="0" fontId="4" fillId="0" borderId="7"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vertical="center" wrapText="1"/>
    </xf>
    <xf numFmtId="44" fontId="4" fillId="0" borderId="1" xfId="1" applyFont="1" applyFill="1" applyBorder="1" applyAlignment="1" applyProtection="1">
      <alignment vertical="center" wrapText="1"/>
    </xf>
    <xf numFmtId="44" fontId="4" fillId="3" borderId="1" xfId="1" applyFont="1" applyFill="1" applyBorder="1" applyAlignment="1" applyProtection="1">
      <alignment vertical="center" wrapText="1"/>
      <protection locked="0"/>
    </xf>
    <xf numFmtId="0" fontId="4" fillId="0" borderId="8"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9" xfId="0" applyFont="1" applyFill="1" applyBorder="1" applyAlignment="1" applyProtection="1">
      <alignment vertical="center" wrapText="1"/>
    </xf>
    <xf numFmtId="44" fontId="4" fillId="0" borderId="9" xfId="1" applyFont="1" applyFill="1" applyBorder="1" applyAlignment="1" applyProtection="1">
      <alignment vertical="center" wrapText="1"/>
    </xf>
    <xf numFmtId="44" fontId="4" fillId="3" borderId="9" xfId="1" applyFont="1" applyFill="1" applyBorder="1" applyAlignment="1" applyProtection="1">
      <alignment vertical="center" wrapText="1"/>
      <protection locked="0"/>
    </xf>
    <xf numFmtId="49" fontId="4" fillId="3" borderId="9" xfId="3" applyNumberFormat="1" applyFont="1" applyFill="1" applyBorder="1" applyAlignment="1" applyProtection="1">
      <alignment horizontal="center" vertical="center" wrapText="1"/>
      <protection locked="0"/>
    </xf>
    <xf numFmtId="0" fontId="12" fillId="0" borderId="19" xfId="0" applyFont="1" applyBorder="1" applyAlignment="1" applyProtection="1">
      <alignment vertical="center" wrapText="1"/>
    </xf>
    <xf numFmtId="0" fontId="12" fillId="0" borderId="37" xfId="0" applyFont="1" applyBorder="1" applyAlignment="1" applyProtection="1">
      <alignment vertical="center" wrapText="1"/>
    </xf>
    <xf numFmtId="44" fontId="12" fillId="0" borderId="37" xfId="1" applyFont="1" applyBorder="1" applyAlignment="1" applyProtection="1">
      <alignment vertical="center" wrapText="1"/>
    </xf>
    <xf numFmtId="169" fontId="3" fillId="0" borderId="63" xfId="3" applyNumberFormat="1" applyFont="1" applyFill="1" applyBorder="1" applyAlignment="1" applyProtection="1">
      <alignment vertical="center" wrapText="1"/>
    </xf>
    <xf numFmtId="169" fontId="3" fillId="0" borderId="64" xfId="3" applyNumberFormat="1" applyFont="1" applyFill="1" applyBorder="1" applyAlignment="1" applyProtection="1">
      <alignment vertical="center" wrapText="1"/>
    </xf>
    <xf numFmtId="44" fontId="3" fillId="0" borderId="64" xfId="0" applyNumberFormat="1" applyFont="1" applyFill="1" applyBorder="1" applyAlignment="1" applyProtection="1">
      <alignment vertical="center" wrapText="1"/>
    </xf>
    <xf numFmtId="0" fontId="2" fillId="0" borderId="64" xfId="0" applyFont="1" applyBorder="1" applyAlignment="1" applyProtection="1">
      <alignment vertical="center" wrapText="1"/>
    </xf>
    <xf numFmtId="0" fontId="2" fillId="0" borderId="65" xfId="0" applyFont="1" applyBorder="1" applyAlignment="1" applyProtection="1">
      <alignment vertical="center" wrapText="1"/>
    </xf>
    <xf numFmtId="0" fontId="12" fillId="0" borderId="12"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0" borderId="13" xfId="0" applyFont="1" applyBorder="1" applyAlignment="1" applyProtection="1">
      <alignment vertical="center" wrapText="1"/>
    </xf>
    <xf numFmtId="44" fontId="12" fillId="0" borderId="13" xfId="1" applyFont="1" applyBorder="1" applyAlignment="1" applyProtection="1">
      <alignment horizontal="center" vertical="center" wrapText="1"/>
    </xf>
    <xf numFmtId="44" fontId="12" fillId="0" borderId="13" xfId="1" applyFont="1" applyBorder="1" applyAlignment="1" applyProtection="1">
      <alignment vertical="center" wrapText="1"/>
    </xf>
    <xf numFmtId="49" fontId="12" fillId="3" borderId="13" xfId="3" applyNumberFormat="1" applyFont="1" applyFill="1" applyBorder="1" applyAlignment="1" applyProtection="1">
      <alignment horizontal="center" vertical="center" wrapText="1"/>
      <protection locked="0"/>
    </xf>
    <xf numFmtId="44" fontId="12" fillId="0" borderId="56" xfId="1" applyFont="1" applyBorder="1" applyAlignment="1" applyProtection="1">
      <alignment vertical="center" wrapText="1"/>
    </xf>
    <xf numFmtId="44" fontId="12" fillId="0" borderId="57" xfId="1" applyFont="1" applyBorder="1" applyAlignment="1" applyProtection="1">
      <alignment vertical="center" wrapText="1"/>
    </xf>
    <xf numFmtId="44" fontId="12" fillId="0" borderId="24" xfId="1" applyFont="1" applyBorder="1" applyAlignment="1" applyProtection="1">
      <alignment vertical="center" wrapText="1"/>
    </xf>
    <xf numFmtId="0" fontId="12" fillId="0" borderId="7" xfId="0" applyFont="1" applyBorder="1" applyAlignment="1" applyProtection="1">
      <alignment horizontal="center" vertical="center" wrapText="1"/>
    </xf>
    <xf numFmtId="0" fontId="12" fillId="0" borderId="1" xfId="0" applyFont="1" applyBorder="1" applyAlignment="1" applyProtection="1">
      <alignment horizontal="center" vertical="center" wrapText="1"/>
    </xf>
    <xf numFmtId="0" fontId="12" fillId="0" borderId="1" xfId="0" applyFont="1" applyBorder="1" applyAlignment="1" applyProtection="1">
      <alignment vertical="center" wrapText="1"/>
    </xf>
    <xf numFmtId="44" fontId="12" fillId="0" borderId="37" xfId="1" applyFont="1" applyBorder="1" applyAlignment="1" applyProtection="1">
      <alignment horizontal="center" vertical="center" wrapText="1"/>
    </xf>
    <xf numFmtId="44" fontId="12" fillId="0" borderId="1" xfId="1" applyFont="1" applyBorder="1" applyAlignment="1" applyProtection="1">
      <alignment vertical="center" wrapText="1"/>
    </xf>
    <xf numFmtId="49" fontId="12" fillId="3" borderId="1" xfId="3" applyNumberFormat="1" applyFont="1" applyFill="1" applyBorder="1" applyAlignment="1" applyProtection="1">
      <alignment horizontal="center" vertical="center" wrapText="1"/>
      <protection locked="0"/>
    </xf>
    <xf numFmtId="44" fontId="12" fillId="0" borderId="42" xfId="1" applyFont="1" applyBorder="1" applyAlignment="1" applyProtection="1">
      <alignment vertical="center" wrapText="1"/>
    </xf>
    <xf numFmtId="44" fontId="12" fillId="0" borderId="54" xfId="1" applyFont="1" applyBorder="1" applyAlignment="1" applyProtection="1">
      <alignment vertical="center" wrapText="1"/>
    </xf>
    <xf numFmtId="44" fontId="12" fillId="3" borderId="2" xfId="1" applyFont="1" applyFill="1" applyBorder="1" applyAlignment="1" applyProtection="1">
      <alignment vertical="center" wrapText="1"/>
      <protection locked="0"/>
    </xf>
    <xf numFmtId="44" fontId="12" fillId="3" borderId="37" xfId="1" applyFont="1" applyFill="1" applyBorder="1" applyAlignment="1" applyProtection="1">
      <alignment vertical="center" wrapText="1"/>
      <protection locked="0"/>
    </xf>
    <xf numFmtId="49" fontId="12" fillId="3" borderId="2" xfId="3" applyNumberFormat="1" applyFont="1" applyFill="1" applyBorder="1" applyAlignment="1" applyProtection="1">
      <alignment horizontal="center" vertical="center" wrapText="1"/>
      <protection locked="0"/>
    </xf>
    <xf numFmtId="49" fontId="12" fillId="3" borderId="37" xfId="3" applyNumberFormat="1" applyFont="1" applyFill="1" applyBorder="1" applyAlignment="1" applyProtection="1">
      <alignment horizontal="center" vertical="center" wrapText="1"/>
      <protection locked="0"/>
    </xf>
    <xf numFmtId="44" fontId="21" fillId="0" borderId="64" xfId="1" applyFont="1" applyFill="1" applyBorder="1" applyAlignment="1" applyProtection="1">
      <alignment vertical="center" wrapText="1"/>
    </xf>
    <xf numFmtId="0" fontId="2" fillId="0" borderId="64" xfId="0" applyFont="1" applyFill="1" applyBorder="1" applyAlignment="1" applyProtection="1">
      <alignment vertical="center" wrapText="1"/>
    </xf>
    <xf numFmtId="0" fontId="2" fillId="0" borderId="65" xfId="0" applyFont="1" applyFill="1" applyBorder="1" applyAlignment="1" applyProtection="1">
      <alignment vertical="center" wrapText="1"/>
    </xf>
    <xf numFmtId="49" fontId="12" fillId="3" borderId="9" xfId="3" applyNumberFormat="1" applyFont="1" applyFill="1" applyBorder="1" applyAlignment="1" applyProtection="1">
      <alignment horizontal="center" vertical="center" wrapText="1"/>
      <protection locked="0"/>
    </xf>
    <xf numFmtId="44" fontId="4" fillId="0" borderId="52" xfId="1" applyFont="1" applyFill="1" applyBorder="1" applyAlignment="1" applyProtection="1">
      <alignment vertical="center" wrapText="1"/>
    </xf>
    <xf numFmtId="0" fontId="0" fillId="0" borderId="37" xfId="0" applyBorder="1" applyAlignment="1" applyProtection="1">
      <alignment vertical="center" wrapText="1"/>
      <protection locked="0"/>
    </xf>
    <xf numFmtId="44" fontId="4" fillId="0" borderId="22" xfId="1" applyFont="1" applyFill="1" applyBorder="1" applyAlignment="1" applyProtection="1">
      <alignment vertical="center" wrapText="1"/>
    </xf>
    <xf numFmtId="44" fontId="4" fillId="0" borderId="56" xfId="1" applyFont="1" applyFill="1" applyBorder="1" applyAlignment="1" applyProtection="1">
      <alignment vertical="center" wrapText="1"/>
    </xf>
    <xf numFmtId="44" fontId="4" fillId="0" borderId="57" xfId="1" applyFont="1" applyFill="1" applyBorder="1" applyAlignment="1" applyProtection="1">
      <alignment vertical="center" wrapText="1"/>
    </xf>
    <xf numFmtId="44" fontId="4" fillId="0" borderId="24" xfId="1" applyFont="1" applyFill="1" applyBorder="1" applyAlignment="1" applyProtection="1">
      <alignment vertical="center" wrapText="1"/>
    </xf>
    <xf numFmtId="0" fontId="0" fillId="0" borderId="14" xfId="0" applyBorder="1" applyAlignment="1" applyProtection="1">
      <alignment vertical="center" wrapText="1"/>
    </xf>
    <xf numFmtId="0" fontId="0" fillId="0" borderId="0" xfId="0" applyBorder="1" applyAlignment="1" applyProtection="1">
      <alignment vertical="center" wrapText="1"/>
    </xf>
    <xf numFmtId="0" fontId="0" fillId="0" borderId="18" xfId="0" applyBorder="1" applyAlignment="1" applyProtection="1">
      <alignment vertical="center" wrapText="1"/>
    </xf>
    <xf numFmtId="0" fontId="12" fillId="0" borderId="58" xfId="0" applyFont="1" applyBorder="1" applyAlignment="1" applyProtection="1">
      <alignment vertical="center" wrapText="1"/>
    </xf>
    <xf numFmtId="0" fontId="0" fillId="0" borderId="5" xfId="0" applyFont="1" applyBorder="1" applyAlignment="1" applyProtection="1">
      <alignment wrapText="1"/>
    </xf>
    <xf numFmtId="0" fontId="0" fillId="0" borderId="17" xfId="0" applyFont="1" applyBorder="1" applyAlignment="1" applyProtection="1">
      <alignment wrapText="1"/>
    </xf>
    <xf numFmtId="0" fontId="0" fillId="0" borderId="15" xfId="0" applyFont="1" applyBorder="1" applyAlignment="1" applyProtection="1">
      <alignment wrapText="1"/>
    </xf>
    <xf numFmtId="0" fontId="0" fillId="0" borderId="10" xfId="0" applyFont="1" applyBorder="1" applyAlignment="1" applyProtection="1">
      <alignment wrapText="1"/>
    </xf>
    <xf numFmtId="0" fontId="0" fillId="0" borderId="16" xfId="0" applyFont="1" applyBorder="1" applyAlignment="1" applyProtection="1">
      <alignment wrapText="1"/>
    </xf>
    <xf numFmtId="0" fontId="0" fillId="4" borderId="67" xfId="0" applyFill="1" applyBorder="1" applyAlignment="1" applyProtection="1">
      <alignment wrapText="1"/>
    </xf>
    <xf numFmtId="0" fontId="12" fillId="0" borderId="5" xfId="0" applyFont="1" applyBorder="1" applyAlignment="1" applyProtection="1">
      <alignment horizontal="center" wrapText="1"/>
    </xf>
    <xf numFmtId="0" fontId="0" fillId="0" borderId="0" xfId="0" applyBorder="1" applyAlignment="1" applyProtection="1">
      <alignment horizontal="center" wrapText="1"/>
    </xf>
    <xf numFmtId="0" fontId="0" fillId="0" borderId="18" xfId="0" applyBorder="1" applyAlignment="1" applyProtection="1">
      <alignment horizontal="center" wrapText="1"/>
    </xf>
    <xf numFmtId="0" fontId="29" fillId="4" borderId="14" xfId="0" applyFont="1" applyFill="1" applyBorder="1" applyAlignment="1" applyProtection="1">
      <alignment wrapText="1"/>
    </xf>
    <xf numFmtId="0" fontId="29" fillId="4" borderId="0" xfId="0" applyFont="1" applyFill="1" applyBorder="1" applyAlignment="1" applyProtection="1">
      <alignment wrapText="1"/>
    </xf>
    <xf numFmtId="0" fontId="29" fillId="4" borderId="18" xfId="0" applyFont="1" applyFill="1" applyBorder="1" applyAlignment="1" applyProtection="1">
      <alignment wrapText="1"/>
    </xf>
    <xf numFmtId="44" fontId="12" fillId="3" borderId="44" xfId="1" applyFont="1" applyFill="1" applyBorder="1" applyAlignment="1" applyProtection="1">
      <alignment vertical="center" wrapText="1"/>
      <protection locked="0"/>
    </xf>
    <xf numFmtId="49" fontId="12" fillId="3" borderId="44" xfId="3" applyNumberFormat="1" applyFont="1" applyFill="1" applyBorder="1" applyAlignment="1" applyProtection="1">
      <alignment horizontal="center" vertical="center" wrapText="1"/>
      <protection locked="0"/>
    </xf>
    <xf numFmtId="44" fontId="12" fillId="0" borderId="44" xfId="1" applyFont="1" applyBorder="1" applyAlignment="1" applyProtection="1">
      <alignment vertical="center" wrapText="1"/>
    </xf>
    <xf numFmtId="44" fontId="12" fillId="0" borderId="45" xfId="1" applyFont="1" applyBorder="1" applyAlignment="1" applyProtection="1">
      <alignment vertical="center" wrapText="1"/>
    </xf>
    <xf numFmtId="0" fontId="12" fillId="0" borderId="70" xfId="0" applyFont="1" applyBorder="1" applyAlignment="1" applyProtection="1">
      <alignment horizontal="center" vertical="center" wrapText="1"/>
    </xf>
    <xf numFmtId="0" fontId="12" fillId="0" borderId="44" xfId="0" applyFont="1" applyBorder="1" applyAlignment="1" applyProtection="1">
      <alignment horizontal="center" vertical="center" wrapText="1"/>
    </xf>
    <xf numFmtId="0" fontId="12" fillId="0" borderId="44" xfId="0" applyFont="1" applyBorder="1" applyAlignment="1" applyProtection="1">
      <alignment vertical="center" wrapText="1"/>
    </xf>
    <xf numFmtId="44" fontId="12" fillId="0" borderId="44" xfId="1" applyFont="1" applyBorder="1" applyAlignment="1" applyProtection="1">
      <alignment horizontal="center" vertical="center" wrapText="1"/>
    </xf>
    <xf numFmtId="44" fontId="12" fillId="0" borderId="49" xfId="1" applyFont="1" applyBorder="1" applyAlignment="1" applyProtection="1">
      <alignment horizontal="center" vertical="center" wrapText="1"/>
    </xf>
    <xf numFmtId="44" fontId="12" fillId="0" borderId="48" xfId="1" applyFont="1" applyBorder="1" applyAlignment="1" applyProtection="1">
      <alignment horizontal="center" vertical="center" wrapText="1"/>
    </xf>
    <xf numFmtId="0" fontId="0" fillId="0" borderId="5" xfId="0" applyBorder="1" applyAlignment="1" applyProtection="1">
      <alignment vertical="center" wrapText="1"/>
    </xf>
    <xf numFmtId="0" fontId="4" fillId="0" borderId="47" xfId="0" applyFont="1" applyFill="1" applyBorder="1" applyAlignment="1" applyProtection="1">
      <alignment horizontal="left" vertical="center" wrapText="1"/>
    </xf>
    <xf numFmtId="0" fontId="4" fillId="0" borderId="50" xfId="0" applyFont="1" applyFill="1" applyBorder="1" applyAlignment="1" applyProtection="1">
      <alignment horizontal="left" vertical="center" wrapText="1"/>
    </xf>
    <xf numFmtId="0" fontId="0" fillId="0" borderId="50" xfId="0" applyBorder="1" applyAlignment="1" applyProtection="1">
      <alignment horizontal="left" vertical="center" wrapText="1"/>
    </xf>
    <xf numFmtId="0" fontId="0" fillId="0" borderId="48" xfId="0" applyBorder="1" applyAlignment="1" applyProtection="1">
      <alignment horizontal="left" vertical="center" wrapText="1"/>
    </xf>
    <xf numFmtId="0" fontId="4" fillId="0" borderId="46" xfId="0" applyFont="1" applyFill="1" applyBorder="1" applyAlignment="1" applyProtection="1">
      <alignment horizontal="left" vertical="center" wrapText="1"/>
    </xf>
    <xf numFmtId="0" fontId="4" fillId="0" borderId="19" xfId="0" applyFont="1" applyFill="1" applyBorder="1" applyAlignment="1" applyProtection="1">
      <alignment horizontal="left" vertical="center" wrapText="1"/>
    </xf>
    <xf numFmtId="0" fontId="0" fillId="0" borderId="19" xfId="0" applyBorder="1" applyAlignment="1" applyProtection="1">
      <alignment horizontal="left" vertical="center" wrapText="1"/>
    </xf>
    <xf numFmtId="0" fontId="0" fillId="0" borderId="37" xfId="0" applyBorder="1" applyAlignment="1" applyProtection="1">
      <alignment horizontal="left" vertical="center" wrapText="1"/>
    </xf>
    <xf numFmtId="0" fontId="4" fillId="0" borderId="69" xfId="0" applyFont="1" applyFill="1" applyBorder="1" applyAlignment="1" applyProtection="1">
      <alignment horizontal="left" vertical="center" wrapText="1"/>
    </xf>
    <xf numFmtId="0" fontId="4" fillId="0" borderId="21" xfId="0" applyFont="1" applyFill="1" applyBorder="1" applyAlignment="1" applyProtection="1">
      <alignment horizontal="left" vertical="center" wrapText="1"/>
    </xf>
    <xf numFmtId="0" fontId="0" fillId="0" borderId="21" xfId="0" applyBorder="1" applyAlignment="1" applyProtection="1">
      <alignment horizontal="left" vertical="center" wrapText="1"/>
    </xf>
    <xf numFmtId="0" fontId="0" fillId="0" borderId="53" xfId="0" applyBorder="1" applyAlignment="1" applyProtection="1">
      <alignment horizontal="left" vertical="center" wrapText="1"/>
    </xf>
    <xf numFmtId="44" fontId="12" fillId="3" borderId="49" xfId="1" applyFont="1" applyFill="1" applyBorder="1" applyAlignment="1" applyProtection="1">
      <alignment vertical="center" wrapText="1"/>
      <protection locked="0"/>
    </xf>
    <xf numFmtId="44" fontId="12" fillId="3" borderId="48" xfId="1" applyFont="1" applyFill="1" applyBorder="1" applyAlignment="1" applyProtection="1">
      <alignment vertical="center" wrapText="1"/>
      <protection locked="0"/>
    </xf>
    <xf numFmtId="0" fontId="4" fillId="0" borderId="48" xfId="0" applyFont="1" applyFill="1" applyBorder="1" applyAlignment="1" applyProtection="1">
      <alignment horizontal="center" vertical="center" wrapText="1"/>
    </xf>
    <xf numFmtId="0" fontId="4" fillId="0" borderId="37" xfId="0" applyFont="1" applyFill="1" applyBorder="1" applyAlignment="1" applyProtection="1">
      <alignment horizontal="center" vertical="center" wrapText="1"/>
    </xf>
    <xf numFmtId="0" fontId="0" fillId="0" borderId="15" xfId="0" applyBorder="1" applyAlignment="1">
      <alignment vertical="center" wrapText="1"/>
    </xf>
    <xf numFmtId="0" fontId="0" fillId="0" borderId="10" xfId="0" applyBorder="1" applyAlignment="1">
      <alignment vertical="center" wrapText="1"/>
    </xf>
    <xf numFmtId="0" fontId="0" fillId="0" borderId="16" xfId="0" applyBorder="1" applyAlignment="1">
      <alignment vertical="center" wrapText="1"/>
    </xf>
    <xf numFmtId="0" fontId="0" fillId="0" borderId="0" xfId="0" applyProtection="1"/>
    <xf numFmtId="0" fontId="12" fillId="0" borderId="33" xfId="0" applyFont="1" applyBorder="1" applyAlignment="1" applyProtection="1">
      <alignment horizontal="center" vertical="center" wrapText="1"/>
    </xf>
    <xf numFmtId="0" fontId="0" fillId="0" borderId="71" xfId="0" applyBorder="1" applyAlignment="1" applyProtection="1">
      <alignment vertical="center" wrapText="1"/>
    </xf>
    <xf numFmtId="0" fontId="12" fillId="0" borderId="72" xfId="0" applyFont="1" applyBorder="1" applyAlignment="1" applyProtection="1">
      <alignment vertical="center" wrapText="1"/>
    </xf>
    <xf numFmtId="0" fontId="0" fillId="0" borderId="34" xfId="0" applyBorder="1" applyAlignment="1" applyProtection="1">
      <alignment vertical="center" wrapText="1"/>
    </xf>
    <xf numFmtId="44" fontId="12" fillId="0" borderId="72" xfId="1" applyFont="1"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44" fontId="12" fillId="0" borderId="44" xfId="1" applyFont="1" applyFill="1" applyBorder="1" applyAlignment="1" applyProtection="1">
      <alignment vertical="center" wrapText="1"/>
      <protection locked="0"/>
    </xf>
    <xf numFmtId="44" fontId="0" fillId="0" borderId="44" xfId="1" applyFont="1" applyFill="1" applyBorder="1" applyAlignment="1" applyProtection="1">
      <alignment vertical="center" wrapText="1"/>
      <protection locked="0"/>
    </xf>
    <xf numFmtId="49" fontId="12" fillId="0" borderId="72" xfId="1" applyNumberFormat="1" applyFont="1" applyFill="1" applyBorder="1" applyAlignment="1" applyProtection="1">
      <alignment horizontal="center" vertical="center" wrapText="1"/>
      <protection locked="0"/>
    </xf>
    <xf numFmtId="49" fontId="0" fillId="0" borderId="71" xfId="0" applyNumberFormat="1" applyFill="1" applyBorder="1" applyAlignment="1" applyProtection="1">
      <alignment horizontal="center" vertical="center" wrapText="1"/>
      <protection locked="0"/>
    </xf>
    <xf numFmtId="44" fontId="12" fillId="0" borderId="72" xfId="1" applyFont="1" applyBorder="1" applyAlignment="1" applyProtection="1">
      <alignment vertical="center" wrapText="1"/>
    </xf>
    <xf numFmtId="44" fontId="0" fillId="0" borderId="34" xfId="1" applyFont="1" applyBorder="1" applyAlignment="1" applyProtection="1">
      <alignment vertical="center" wrapText="1"/>
    </xf>
    <xf numFmtId="44" fontId="0" fillId="0" borderId="58" xfId="1" applyFont="1" applyBorder="1" applyAlignment="1" applyProtection="1">
      <alignment vertical="center" wrapText="1"/>
    </xf>
    <xf numFmtId="0" fontId="4" fillId="0" borderId="0" xfId="0" applyFont="1" applyBorder="1" applyAlignment="1">
      <alignment vertical="center"/>
    </xf>
    <xf numFmtId="0" fontId="0" fillId="0" borderId="0" xfId="0" applyBorder="1" applyAlignment="1">
      <alignment vertical="center"/>
    </xf>
    <xf numFmtId="0" fontId="4" fillId="0" borderId="18" xfId="0" applyFont="1" applyBorder="1" applyAlignment="1" applyProtection="1"/>
    <xf numFmtId="0" fontId="4" fillId="0" borderId="0" xfId="0" applyFont="1" applyBorder="1" applyAlignment="1"/>
    <xf numFmtId="0" fontId="0" fillId="0" borderId="0" xfId="0" applyFont="1" applyBorder="1" applyAlignment="1"/>
    <xf numFmtId="0" fontId="0" fillId="0" borderId="18" xfId="0" applyFont="1" applyBorder="1" applyAlignment="1"/>
    <xf numFmtId="0" fontId="0" fillId="0" borderId="0" xfId="0" applyBorder="1" applyAlignment="1"/>
    <xf numFmtId="0" fontId="0" fillId="0" borderId="18" xfId="0" applyBorder="1" applyAlignment="1"/>
    <xf numFmtId="168" fontId="38" fillId="0" borderId="0" xfId="0" applyNumberFormat="1" applyFont="1" applyFill="1" applyBorder="1" applyAlignment="1" applyProtection="1">
      <alignment horizontal="left"/>
    </xf>
    <xf numFmtId="0" fontId="8" fillId="0" borderId="0" xfId="0" applyFont="1" applyBorder="1" applyAlignment="1">
      <alignment vertical="center" wrapText="1"/>
    </xf>
    <xf numFmtId="0" fontId="0" fillId="0" borderId="0" xfId="0" applyBorder="1" applyAlignment="1">
      <alignment vertical="center" wrapText="1"/>
    </xf>
    <xf numFmtId="0" fontId="4" fillId="0" borderId="0" xfId="0" applyFont="1" applyBorder="1" applyAlignment="1">
      <alignment wrapText="1"/>
    </xf>
    <xf numFmtId="0" fontId="0" fillId="0" borderId="0" xfId="0" applyFont="1" applyBorder="1" applyAlignment="1">
      <alignment wrapText="1"/>
    </xf>
    <xf numFmtId="0" fontId="0" fillId="0" borderId="18" xfId="0" applyFont="1" applyBorder="1" applyAlignment="1">
      <alignment wrapText="1"/>
    </xf>
    <xf numFmtId="0" fontId="3" fillId="0" borderId="4" xfId="0" applyFont="1" applyBorder="1" applyAlignment="1">
      <alignment wrapText="1"/>
    </xf>
    <xf numFmtId="0" fontId="41" fillId="0" borderId="5" xfId="0" applyFont="1" applyBorder="1" applyAlignment="1">
      <alignment wrapText="1"/>
    </xf>
    <xf numFmtId="0" fontId="38" fillId="2" borderId="1" xfId="0" applyFont="1" applyFill="1" applyBorder="1" applyAlignment="1" applyProtection="1">
      <alignment horizontal="left" wrapText="1"/>
    </xf>
    <xf numFmtId="0" fontId="38" fillId="2" borderId="22" xfId="0" applyFont="1" applyFill="1" applyBorder="1" applyAlignment="1" applyProtection="1">
      <alignment horizontal="left" wrapText="1"/>
    </xf>
    <xf numFmtId="0" fontId="38" fillId="2" borderId="1" xfId="0" applyFont="1" applyFill="1" applyBorder="1" applyAlignment="1" applyProtection="1">
      <alignment horizontal="left"/>
    </xf>
    <xf numFmtId="0" fontId="38" fillId="2" borderId="22" xfId="0" applyFont="1" applyFill="1" applyBorder="1" applyAlignment="1" applyProtection="1">
      <alignment horizontal="left"/>
    </xf>
    <xf numFmtId="0" fontId="40" fillId="0" borderId="59" xfId="0" applyNumberFormat="1" applyFont="1" applyBorder="1" applyAlignment="1" applyProtection="1">
      <alignment horizontal="left"/>
    </xf>
    <xf numFmtId="0" fontId="40" fillId="0" borderId="28" xfId="0" applyNumberFormat="1" applyFont="1" applyBorder="1" applyAlignment="1" applyProtection="1">
      <alignment horizontal="left"/>
    </xf>
    <xf numFmtId="0" fontId="39" fillId="2" borderId="19" xfId="0" applyFont="1" applyFill="1" applyBorder="1" applyAlignment="1" applyProtection="1">
      <alignment horizontal="left" wrapText="1"/>
    </xf>
    <xf numFmtId="0" fontId="39" fillId="2" borderId="23" xfId="0" applyFont="1" applyFill="1" applyBorder="1" applyAlignment="1" applyProtection="1">
      <alignment horizontal="left" wrapText="1"/>
    </xf>
    <xf numFmtId="0" fontId="40" fillId="0" borderId="46" xfId="0" applyNumberFormat="1" applyFont="1" applyBorder="1" applyAlignment="1" applyProtection="1">
      <alignment horizontal="left"/>
    </xf>
    <xf numFmtId="0" fontId="40" fillId="0" borderId="19" xfId="0" applyNumberFormat="1" applyFont="1" applyBorder="1" applyAlignment="1" applyProtection="1">
      <alignment horizontal="left"/>
    </xf>
    <xf numFmtId="0" fontId="40" fillId="2" borderId="19" xfId="0" applyFont="1" applyFill="1" applyBorder="1" applyAlignment="1" applyProtection="1">
      <alignment horizontal="left" wrapText="1"/>
    </xf>
    <xf numFmtId="0" fontId="40" fillId="2" borderId="23" xfId="0" applyFont="1" applyFill="1" applyBorder="1" applyAlignment="1" applyProtection="1">
      <alignment horizontal="left" wrapText="1"/>
    </xf>
    <xf numFmtId="0" fontId="40" fillId="0" borderId="37" xfId="0" applyNumberFormat="1" applyFont="1" applyBorder="1" applyAlignment="1" applyProtection="1">
      <alignment horizontal="left"/>
    </xf>
    <xf numFmtId="0" fontId="39" fillId="2" borderId="2" xfId="0" applyFont="1" applyFill="1" applyBorder="1" applyAlignment="1" applyProtection="1">
      <alignment horizontal="left" wrapText="1"/>
    </xf>
    <xf numFmtId="0" fontId="38" fillId="0" borderId="1" xfId="0" applyFont="1" applyFill="1" applyBorder="1" applyAlignment="1" applyProtection="1">
      <alignment horizontal="left"/>
    </xf>
    <xf numFmtId="0" fontId="38" fillId="0" borderId="22" xfId="0" applyFont="1" applyFill="1" applyBorder="1" applyAlignment="1" applyProtection="1">
      <alignment horizontal="left"/>
    </xf>
    <xf numFmtId="0" fontId="38" fillId="2" borderId="2" xfId="0" applyFont="1" applyFill="1" applyBorder="1" applyAlignment="1" applyProtection="1">
      <alignment horizontal="left" wrapText="1"/>
    </xf>
    <xf numFmtId="0" fontId="38" fillId="2" borderId="19" xfId="0" applyFont="1" applyFill="1" applyBorder="1" applyAlignment="1" applyProtection="1">
      <alignment horizontal="left" wrapText="1"/>
    </xf>
    <xf numFmtId="0" fontId="38" fillId="2" borderId="23" xfId="0" applyFont="1" applyFill="1" applyBorder="1" applyAlignment="1" applyProtection="1">
      <alignment horizontal="left" wrapText="1"/>
    </xf>
    <xf numFmtId="0" fontId="38" fillId="0" borderId="1" xfId="0" applyFont="1" applyFill="1" applyBorder="1" applyAlignment="1" applyProtection="1">
      <alignment horizontal="left" wrapText="1"/>
    </xf>
    <xf numFmtId="0" fontId="38" fillId="0" borderId="22" xfId="0" applyFont="1" applyFill="1" applyBorder="1" applyAlignment="1" applyProtection="1">
      <alignment horizontal="left" wrapText="1"/>
    </xf>
    <xf numFmtId="0" fontId="37" fillId="0" borderId="27" xfId="0" applyFont="1" applyFill="1" applyBorder="1" applyAlignment="1" applyProtection="1">
      <alignment horizontal="center"/>
    </xf>
    <xf numFmtId="0" fontId="0" fillId="0" borderId="28" xfId="0" applyBorder="1"/>
    <xf numFmtId="0" fontId="0" fillId="0" borderId="37" xfId="0" applyBorder="1"/>
  </cellXfs>
  <cellStyles count="5">
    <cellStyle name="Comma" xfId="3" builtinId="3"/>
    <cellStyle name="Currency" xfId="1" builtinId="4"/>
    <cellStyle name="Hyperlink" xfId="2" builtinId="8"/>
    <cellStyle name="Normal" xfId="0" builtinId="0"/>
    <cellStyle name="Percent" xfId="4" builtinId="5"/>
  </cellStyles>
  <dxfs count="6">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1.wmf"/></Relationships>
</file>

<file path=xl/drawings/_rels/drawing1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2.xml.rels><?xml version="1.0" encoding="UTF-8" standalone="yes"?>
<Relationships xmlns="http://schemas.openxmlformats.org/package/2006/relationships"><Relationship Id="rId1" Type="http://schemas.openxmlformats.org/officeDocument/2006/relationships/image" Target="../media/image1.wmf"/></Relationships>
</file>

<file path=xl/drawings/_rels/drawing13.xml.rels><?xml version="1.0" encoding="UTF-8" standalone="yes"?>
<Relationships xmlns="http://schemas.openxmlformats.org/package/2006/relationships"><Relationship Id="rId1" Type="http://schemas.openxmlformats.org/officeDocument/2006/relationships/image" Target="../media/image1.wmf"/></Relationships>
</file>

<file path=xl/drawings/_rels/drawing14.xml.rels><?xml version="1.0" encoding="UTF-8" standalone="yes"?>
<Relationships xmlns="http://schemas.openxmlformats.org/package/2006/relationships"><Relationship Id="rId1" Type="http://schemas.openxmlformats.org/officeDocument/2006/relationships/image" Target="../media/image1.wmf"/></Relationships>
</file>

<file path=xl/drawings/_rels/drawing15.xml.rels><?xml version="1.0" encoding="UTF-8" standalone="yes"?>
<Relationships xmlns="http://schemas.openxmlformats.org/package/2006/relationships"><Relationship Id="rId1" Type="http://schemas.openxmlformats.org/officeDocument/2006/relationships/image" Target="../media/image1.wmf"/></Relationships>
</file>

<file path=xl/drawings/_rels/drawing16.xml.rels><?xml version="1.0" encoding="UTF-8" standalone="yes"?>
<Relationships xmlns="http://schemas.openxmlformats.org/package/2006/relationships"><Relationship Id="rId1" Type="http://schemas.openxmlformats.org/officeDocument/2006/relationships/image" Target="../media/image1.wmf"/></Relationships>
</file>

<file path=xl/drawings/_rels/drawing17.xml.rels><?xml version="1.0" encoding="UTF-8" standalone="yes"?>
<Relationships xmlns="http://schemas.openxmlformats.org/package/2006/relationships"><Relationship Id="rId1" Type="http://schemas.openxmlformats.org/officeDocument/2006/relationships/image" Target="../media/image1.wmf"/></Relationships>
</file>

<file path=xl/drawings/_rels/drawing18.xml.rels><?xml version="1.0" encoding="UTF-8" standalone="yes"?>
<Relationships xmlns="http://schemas.openxmlformats.org/package/2006/relationships"><Relationship Id="rId1" Type="http://schemas.openxmlformats.org/officeDocument/2006/relationships/image" Target="../media/image1.wmf"/></Relationships>
</file>

<file path=xl/drawings/_rels/drawing19.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20.xml.rels><?xml version="1.0" encoding="UTF-8" standalone="yes"?>
<Relationships xmlns="http://schemas.openxmlformats.org/package/2006/relationships"><Relationship Id="rId1" Type="http://schemas.openxmlformats.org/officeDocument/2006/relationships/image" Target="../media/image1.wmf"/></Relationships>
</file>

<file path=xl/drawings/_rels/drawing2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2.xml.rels><?xml version="1.0" encoding="UTF-8" standalone="yes"?>
<Relationships xmlns="http://schemas.openxmlformats.org/package/2006/relationships"><Relationship Id="rId1" Type="http://schemas.openxmlformats.org/officeDocument/2006/relationships/image" Target="../media/image1.wmf"/></Relationships>
</file>

<file path=xl/drawings/_rels/drawing23.xml.rels><?xml version="1.0" encoding="UTF-8" standalone="yes"?>
<Relationships xmlns="http://schemas.openxmlformats.org/package/2006/relationships"><Relationship Id="rId1" Type="http://schemas.openxmlformats.org/officeDocument/2006/relationships/image" Target="../media/image1.wmf"/></Relationships>
</file>

<file path=xl/drawings/_rels/drawing24.xml.rels><?xml version="1.0" encoding="UTF-8" standalone="yes"?>
<Relationships xmlns="http://schemas.openxmlformats.org/package/2006/relationships"><Relationship Id="rId1" Type="http://schemas.openxmlformats.org/officeDocument/2006/relationships/image" Target="../media/image1.wmf"/></Relationships>
</file>

<file path=xl/drawings/_rels/drawing25.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1.wmf"/></Relationships>
</file>

<file path=xl/drawings/_rels/drawing6.xml.rels><?xml version="1.0" encoding="UTF-8" standalone="yes"?>
<Relationships xmlns="http://schemas.openxmlformats.org/package/2006/relationships"><Relationship Id="rId1" Type="http://schemas.openxmlformats.org/officeDocument/2006/relationships/image" Target="../media/image1.wmf"/></Relationships>
</file>

<file path=xl/drawings/_rels/drawing7.xml.rels><?xml version="1.0" encoding="UTF-8" standalone="yes"?>
<Relationships xmlns="http://schemas.openxmlformats.org/package/2006/relationships"><Relationship Id="rId1" Type="http://schemas.openxmlformats.org/officeDocument/2006/relationships/image" Target="../media/image1.wmf"/></Relationships>
</file>

<file path=xl/drawings/_rels/drawing8.xml.rels><?xml version="1.0" encoding="UTF-8" standalone="yes"?>
<Relationships xmlns="http://schemas.openxmlformats.org/package/2006/relationships"><Relationship Id="rId1" Type="http://schemas.openxmlformats.org/officeDocument/2006/relationships/image" Target="../media/image1.wmf"/></Relationships>
</file>

<file path=xl/drawings/_rels/drawing9.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1</xdr:rowOff>
    </xdr:from>
    <xdr:to>
      <xdr:col>6</xdr:col>
      <xdr:colOff>366347</xdr:colOff>
      <xdr:row>6</xdr:row>
      <xdr:rowOff>175847</xdr:rowOff>
    </xdr:to>
    <xdr:pic>
      <xdr:nvPicPr>
        <xdr:cNvPr id="2" name="Picture 1" descr="PublicHealthLogo"/>
        <xdr:cNvPicPr>
          <a:picLocks noChangeAspect="1" noChangeArrowheads="1"/>
        </xdr:cNvPicPr>
      </xdr:nvPicPr>
      <xdr:blipFill>
        <a:blip xmlns:r="http://schemas.openxmlformats.org/officeDocument/2006/relationships" r:embed="rId1" cstate="print"/>
        <a:srcRect/>
        <a:stretch>
          <a:fillRect/>
        </a:stretch>
      </xdr:blipFill>
      <xdr:spPr bwMode="auto">
        <a:xfrm>
          <a:off x="1" y="1"/>
          <a:ext cx="4675275" cy="1476084"/>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11339</xdr:colOff>
      <xdr:row>0</xdr:row>
      <xdr:rowOff>0</xdr:rowOff>
    </xdr:from>
    <xdr:to>
      <xdr:col>8</xdr:col>
      <xdr:colOff>612321</xdr:colOff>
      <xdr:row>5</xdr:row>
      <xdr:rowOff>68036</xdr:rowOff>
    </xdr:to>
    <xdr:pic>
      <xdr:nvPicPr>
        <xdr:cNvPr id="2" name="Picture 1" descr="PublicHealthLogo"/>
        <xdr:cNvPicPr>
          <a:picLocks noChangeAspect="1" noChangeArrowheads="1"/>
        </xdr:cNvPicPr>
      </xdr:nvPicPr>
      <xdr:blipFill>
        <a:blip xmlns:r="http://schemas.openxmlformats.org/officeDocument/2006/relationships" r:embed="rId1" cstate="print"/>
        <a:srcRect/>
        <a:stretch>
          <a:fillRect/>
        </a:stretch>
      </xdr:blipFill>
      <xdr:spPr bwMode="auto">
        <a:xfrm>
          <a:off x="392339" y="0"/>
          <a:ext cx="4306207" cy="1030061"/>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11339</xdr:colOff>
      <xdr:row>0</xdr:row>
      <xdr:rowOff>0</xdr:rowOff>
    </xdr:from>
    <xdr:to>
      <xdr:col>8</xdr:col>
      <xdr:colOff>612321</xdr:colOff>
      <xdr:row>5</xdr:row>
      <xdr:rowOff>68036</xdr:rowOff>
    </xdr:to>
    <xdr:pic>
      <xdr:nvPicPr>
        <xdr:cNvPr id="2" name="Picture 1" descr="PublicHealthLogo"/>
        <xdr:cNvPicPr>
          <a:picLocks noChangeAspect="1" noChangeArrowheads="1"/>
        </xdr:cNvPicPr>
      </xdr:nvPicPr>
      <xdr:blipFill>
        <a:blip xmlns:r="http://schemas.openxmlformats.org/officeDocument/2006/relationships" r:embed="rId1" cstate="print"/>
        <a:srcRect/>
        <a:stretch>
          <a:fillRect/>
        </a:stretch>
      </xdr:blipFill>
      <xdr:spPr bwMode="auto">
        <a:xfrm>
          <a:off x="392339" y="0"/>
          <a:ext cx="4306207" cy="1030061"/>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11339</xdr:colOff>
      <xdr:row>0</xdr:row>
      <xdr:rowOff>0</xdr:rowOff>
    </xdr:from>
    <xdr:to>
      <xdr:col>8</xdr:col>
      <xdr:colOff>612321</xdr:colOff>
      <xdr:row>5</xdr:row>
      <xdr:rowOff>68036</xdr:rowOff>
    </xdr:to>
    <xdr:pic>
      <xdr:nvPicPr>
        <xdr:cNvPr id="2" name="Picture 1" descr="PublicHealthLogo"/>
        <xdr:cNvPicPr>
          <a:picLocks noChangeAspect="1" noChangeArrowheads="1"/>
        </xdr:cNvPicPr>
      </xdr:nvPicPr>
      <xdr:blipFill>
        <a:blip xmlns:r="http://schemas.openxmlformats.org/officeDocument/2006/relationships" r:embed="rId1" cstate="print"/>
        <a:srcRect/>
        <a:stretch>
          <a:fillRect/>
        </a:stretch>
      </xdr:blipFill>
      <xdr:spPr bwMode="auto">
        <a:xfrm>
          <a:off x="392339" y="0"/>
          <a:ext cx="4306207" cy="1030061"/>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11339</xdr:colOff>
      <xdr:row>0</xdr:row>
      <xdr:rowOff>0</xdr:rowOff>
    </xdr:from>
    <xdr:to>
      <xdr:col>8</xdr:col>
      <xdr:colOff>612321</xdr:colOff>
      <xdr:row>5</xdr:row>
      <xdr:rowOff>68036</xdr:rowOff>
    </xdr:to>
    <xdr:pic>
      <xdr:nvPicPr>
        <xdr:cNvPr id="2" name="Picture 1" descr="PublicHealthLogo"/>
        <xdr:cNvPicPr>
          <a:picLocks noChangeAspect="1" noChangeArrowheads="1"/>
        </xdr:cNvPicPr>
      </xdr:nvPicPr>
      <xdr:blipFill>
        <a:blip xmlns:r="http://schemas.openxmlformats.org/officeDocument/2006/relationships" r:embed="rId1" cstate="print"/>
        <a:srcRect/>
        <a:stretch>
          <a:fillRect/>
        </a:stretch>
      </xdr:blipFill>
      <xdr:spPr bwMode="auto">
        <a:xfrm>
          <a:off x="392339" y="0"/>
          <a:ext cx="4306207" cy="1030061"/>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11339</xdr:colOff>
      <xdr:row>0</xdr:row>
      <xdr:rowOff>0</xdr:rowOff>
    </xdr:from>
    <xdr:to>
      <xdr:col>8</xdr:col>
      <xdr:colOff>612321</xdr:colOff>
      <xdr:row>5</xdr:row>
      <xdr:rowOff>68036</xdr:rowOff>
    </xdr:to>
    <xdr:pic>
      <xdr:nvPicPr>
        <xdr:cNvPr id="2" name="Picture 1" descr="PublicHealthLogo"/>
        <xdr:cNvPicPr>
          <a:picLocks noChangeAspect="1" noChangeArrowheads="1"/>
        </xdr:cNvPicPr>
      </xdr:nvPicPr>
      <xdr:blipFill>
        <a:blip xmlns:r="http://schemas.openxmlformats.org/officeDocument/2006/relationships" r:embed="rId1" cstate="print"/>
        <a:srcRect/>
        <a:stretch>
          <a:fillRect/>
        </a:stretch>
      </xdr:blipFill>
      <xdr:spPr bwMode="auto">
        <a:xfrm>
          <a:off x="392339" y="0"/>
          <a:ext cx="4306207" cy="1030061"/>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11339</xdr:colOff>
      <xdr:row>0</xdr:row>
      <xdr:rowOff>0</xdr:rowOff>
    </xdr:from>
    <xdr:to>
      <xdr:col>8</xdr:col>
      <xdr:colOff>612321</xdr:colOff>
      <xdr:row>5</xdr:row>
      <xdr:rowOff>68036</xdr:rowOff>
    </xdr:to>
    <xdr:pic>
      <xdr:nvPicPr>
        <xdr:cNvPr id="2" name="Picture 1" descr="PublicHealthLogo"/>
        <xdr:cNvPicPr>
          <a:picLocks noChangeAspect="1" noChangeArrowheads="1"/>
        </xdr:cNvPicPr>
      </xdr:nvPicPr>
      <xdr:blipFill>
        <a:blip xmlns:r="http://schemas.openxmlformats.org/officeDocument/2006/relationships" r:embed="rId1" cstate="print"/>
        <a:srcRect/>
        <a:stretch>
          <a:fillRect/>
        </a:stretch>
      </xdr:blipFill>
      <xdr:spPr bwMode="auto">
        <a:xfrm>
          <a:off x="392339" y="0"/>
          <a:ext cx="4306207" cy="1030061"/>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11339</xdr:colOff>
      <xdr:row>0</xdr:row>
      <xdr:rowOff>0</xdr:rowOff>
    </xdr:from>
    <xdr:to>
      <xdr:col>8</xdr:col>
      <xdr:colOff>612321</xdr:colOff>
      <xdr:row>5</xdr:row>
      <xdr:rowOff>68036</xdr:rowOff>
    </xdr:to>
    <xdr:pic>
      <xdr:nvPicPr>
        <xdr:cNvPr id="2" name="Picture 1" descr="PublicHealthLogo"/>
        <xdr:cNvPicPr>
          <a:picLocks noChangeAspect="1" noChangeArrowheads="1"/>
        </xdr:cNvPicPr>
      </xdr:nvPicPr>
      <xdr:blipFill>
        <a:blip xmlns:r="http://schemas.openxmlformats.org/officeDocument/2006/relationships" r:embed="rId1" cstate="print"/>
        <a:srcRect/>
        <a:stretch>
          <a:fillRect/>
        </a:stretch>
      </xdr:blipFill>
      <xdr:spPr bwMode="auto">
        <a:xfrm>
          <a:off x="392339" y="0"/>
          <a:ext cx="4306207" cy="1030061"/>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11339</xdr:colOff>
      <xdr:row>0</xdr:row>
      <xdr:rowOff>0</xdr:rowOff>
    </xdr:from>
    <xdr:to>
      <xdr:col>8</xdr:col>
      <xdr:colOff>612321</xdr:colOff>
      <xdr:row>5</xdr:row>
      <xdr:rowOff>68036</xdr:rowOff>
    </xdr:to>
    <xdr:pic>
      <xdr:nvPicPr>
        <xdr:cNvPr id="2" name="Picture 1" descr="PublicHealthLogo"/>
        <xdr:cNvPicPr>
          <a:picLocks noChangeAspect="1" noChangeArrowheads="1"/>
        </xdr:cNvPicPr>
      </xdr:nvPicPr>
      <xdr:blipFill>
        <a:blip xmlns:r="http://schemas.openxmlformats.org/officeDocument/2006/relationships" r:embed="rId1" cstate="print"/>
        <a:srcRect/>
        <a:stretch>
          <a:fillRect/>
        </a:stretch>
      </xdr:blipFill>
      <xdr:spPr bwMode="auto">
        <a:xfrm>
          <a:off x="392339" y="0"/>
          <a:ext cx="4306207" cy="1030061"/>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xdr:from>
      <xdr:col>1</xdr:col>
      <xdr:colOff>11339</xdr:colOff>
      <xdr:row>0</xdr:row>
      <xdr:rowOff>0</xdr:rowOff>
    </xdr:from>
    <xdr:to>
      <xdr:col>8</xdr:col>
      <xdr:colOff>612321</xdr:colOff>
      <xdr:row>5</xdr:row>
      <xdr:rowOff>68036</xdr:rowOff>
    </xdr:to>
    <xdr:pic>
      <xdr:nvPicPr>
        <xdr:cNvPr id="2" name="Picture 1" descr="PublicHealthLogo"/>
        <xdr:cNvPicPr>
          <a:picLocks noChangeAspect="1" noChangeArrowheads="1"/>
        </xdr:cNvPicPr>
      </xdr:nvPicPr>
      <xdr:blipFill>
        <a:blip xmlns:r="http://schemas.openxmlformats.org/officeDocument/2006/relationships" r:embed="rId1" cstate="print"/>
        <a:srcRect/>
        <a:stretch>
          <a:fillRect/>
        </a:stretch>
      </xdr:blipFill>
      <xdr:spPr bwMode="auto">
        <a:xfrm>
          <a:off x="392339" y="0"/>
          <a:ext cx="4306207" cy="1030061"/>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xdr:from>
      <xdr:col>1</xdr:col>
      <xdr:colOff>11339</xdr:colOff>
      <xdr:row>0</xdr:row>
      <xdr:rowOff>0</xdr:rowOff>
    </xdr:from>
    <xdr:to>
      <xdr:col>8</xdr:col>
      <xdr:colOff>612321</xdr:colOff>
      <xdr:row>5</xdr:row>
      <xdr:rowOff>68036</xdr:rowOff>
    </xdr:to>
    <xdr:pic>
      <xdr:nvPicPr>
        <xdr:cNvPr id="2" name="Picture 1" descr="PublicHealthLogo"/>
        <xdr:cNvPicPr>
          <a:picLocks noChangeAspect="1" noChangeArrowheads="1"/>
        </xdr:cNvPicPr>
      </xdr:nvPicPr>
      <xdr:blipFill>
        <a:blip xmlns:r="http://schemas.openxmlformats.org/officeDocument/2006/relationships" r:embed="rId1" cstate="print"/>
        <a:srcRect/>
        <a:stretch>
          <a:fillRect/>
        </a:stretch>
      </xdr:blipFill>
      <xdr:spPr bwMode="auto">
        <a:xfrm>
          <a:off x="392339" y="0"/>
          <a:ext cx="4306207" cy="103006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11339</xdr:colOff>
      <xdr:row>0</xdr:row>
      <xdr:rowOff>0</xdr:rowOff>
    </xdr:from>
    <xdr:to>
      <xdr:col>8</xdr:col>
      <xdr:colOff>612321</xdr:colOff>
      <xdr:row>5</xdr:row>
      <xdr:rowOff>68036</xdr:rowOff>
    </xdr:to>
    <xdr:pic>
      <xdr:nvPicPr>
        <xdr:cNvPr id="2" name="Picture 1" descr="PublicHealthLogo"/>
        <xdr:cNvPicPr>
          <a:picLocks noChangeAspect="1" noChangeArrowheads="1"/>
        </xdr:cNvPicPr>
      </xdr:nvPicPr>
      <xdr:blipFill>
        <a:blip xmlns:r="http://schemas.openxmlformats.org/officeDocument/2006/relationships" r:embed="rId1" cstate="print"/>
        <a:srcRect/>
        <a:stretch>
          <a:fillRect/>
        </a:stretch>
      </xdr:blipFill>
      <xdr:spPr bwMode="auto">
        <a:xfrm>
          <a:off x="392339" y="0"/>
          <a:ext cx="4306207" cy="1030061"/>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xdr:from>
      <xdr:col>1</xdr:col>
      <xdr:colOff>11339</xdr:colOff>
      <xdr:row>0</xdr:row>
      <xdr:rowOff>0</xdr:rowOff>
    </xdr:from>
    <xdr:to>
      <xdr:col>8</xdr:col>
      <xdr:colOff>612321</xdr:colOff>
      <xdr:row>5</xdr:row>
      <xdr:rowOff>68036</xdr:rowOff>
    </xdr:to>
    <xdr:pic>
      <xdr:nvPicPr>
        <xdr:cNvPr id="2" name="Picture 1" descr="PublicHealthLogo"/>
        <xdr:cNvPicPr>
          <a:picLocks noChangeAspect="1" noChangeArrowheads="1"/>
        </xdr:cNvPicPr>
      </xdr:nvPicPr>
      <xdr:blipFill>
        <a:blip xmlns:r="http://schemas.openxmlformats.org/officeDocument/2006/relationships" r:embed="rId1" cstate="print"/>
        <a:srcRect/>
        <a:stretch>
          <a:fillRect/>
        </a:stretch>
      </xdr:blipFill>
      <xdr:spPr bwMode="auto">
        <a:xfrm>
          <a:off x="392339" y="0"/>
          <a:ext cx="4306207" cy="1030061"/>
        </a:xfrm>
        <a:prstGeom prst="rect">
          <a:avLst/>
        </a:prstGeom>
        <a:noFill/>
        <a:ln w="9525">
          <a:noFill/>
          <a:miter lim="800000"/>
          <a:headEnd/>
          <a:tailEnd/>
        </a:ln>
      </xdr:spPr>
    </xdr:pic>
    <xdr:clientData/>
  </xdr:twoCellAnchor>
</xdr:wsDr>
</file>

<file path=xl/drawings/drawing21.xml><?xml version="1.0" encoding="utf-8"?>
<xdr:wsDr xmlns:xdr="http://schemas.openxmlformats.org/drawingml/2006/spreadsheetDrawing" xmlns:a="http://schemas.openxmlformats.org/drawingml/2006/main">
  <xdr:twoCellAnchor>
    <xdr:from>
      <xdr:col>1</xdr:col>
      <xdr:colOff>11339</xdr:colOff>
      <xdr:row>0</xdr:row>
      <xdr:rowOff>0</xdr:rowOff>
    </xdr:from>
    <xdr:to>
      <xdr:col>8</xdr:col>
      <xdr:colOff>612321</xdr:colOff>
      <xdr:row>5</xdr:row>
      <xdr:rowOff>68036</xdr:rowOff>
    </xdr:to>
    <xdr:pic>
      <xdr:nvPicPr>
        <xdr:cNvPr id="2" name="Picture 1" descr="PublicHealthLogo"/>
        <xdr:cNvPicPr>
          <a:picLocks noChangeAspect="1" noChangeArrowheads="1"/>
        </xdr:cNvPicPr>
      </xdr:nvPicPr>
      <xdr:blipFill>
        <a:blip xmlns:r="http://schemas.openxmlformats.org/officeDocument/2006/relationships" r:embed="rId1" cstate="print"/>
        <a:srcRect/>
        <a:stretch>
          <a:fillRect/>
        </a:stretch>
      </xdr:blipFill>
      <xdr:spPr bwMode="auto">
        <a:xfrm>
          <a:off x="392339" y="0"/>
          <a:ext cx="4306207" cy="1030061"/>
        </a:xfrm>
        <a:prstGeom prst="rect">
          <a:avLst/>
        </a:prstGeom>
        <a:noFill/>
        <a:ln w="9525">
          <a:noFill/>
          <a:miter lim="800000"/>
          <a:headEnd/>
          <a:tailEnd/>
        </a:ln>
      </xdr:spPr>
    </xdr:pic>
    <xdr:clientData/>
  </xdr:twoCellAnchor>
</xdr:wsDr>
</file>

<file path=xl/drawings/drawing22.xml><?xml version="1.0" encoding="utf-8"?>
<xdr:wsDr xmlns:xdr="http://schemas.openxmlformats.org/drawingml/2006/spreadsheetDrawing" xmlns:a="http://schemas.openxmlformats.org/drawingml/2006/main">
  <xdr:twoCellAnchor>
    <xdr:from>
      <xdr:col>1</xdr:col>
      <xdr:colOff>11339</xdr:colOff>
      <xdr:row>0</xdr:row>
      <xdr:rowOff>0</xdr:rowOff>
    </xdr:from>
    <xdr:to>
      <xdr:col>8</xdr:col>
      <xdr:colOff>612321</xdr:colOff>
      <xdr:row>5</xdr:row>
      <xdr:rowOff>68036</xdr:rowOff>
    </xdr:to>
    <xdr:pic>
      <xdr:nvPicPr>
        <xdr:cNvPr id="2" name="Picture 1" descr="PublicHealthLogo"/>
        <xdr:cNvPicPr>
          <a:picLocks noChangeAspect="1" noChangeArrowheads="1"/>
        </xdr:cNvPicPr>
      </xdr:nvPicPr>
      <xdr:blipFill>
        <a:blip xmlns:r="http://schemas.openxmlformats.org/officeDocument/2006/relationships" r:embed="rId1" cstate="print"/>
        <a:srcRect/>
        <a:stretch>
          <a:fillRect/>
        </a:stretch>
      </xdr:blipFill>
      <xdr:spPr bwMode="auto">
        <a:xfrm>
          <a:off x="392339" y="0"/>
          <a:ext cx="4306207" cy="1030061"/>
        </a:xfrm>
        <a:prstGeom prst="rect">
          <a:avLst/>
        </a:prstGeom>
        <a:noFill/>
        <a:ln w="9525">
          <a:noFill/>
          <a:miter lim="800000"/>
          <a:headEnd/>
          <a:tailEnd/>
        </a:ln>
      </xdr:spPr>
    </xdr:pic>
    <xdr:clientData/>
  </xdr:twoCellAnchor>
</xdr:wsDr>
</file>

<file path=xl/drawings/drawing23.xml><?xml version="1.0" encoding="utf-8"?>
<xdr:wsDr xmlns:xdr="http://schemas.openxmlformats.org/drawingml/2006/spreadsheetDrawing" xmlns:a="http://schemas.openxmlformats.org/drawingml/2006/main">
  <xdr:twoCellAnchor>
    <xdr:from>
      <xdr:col>1</xdr:col>
      <xdr:colOff>11339</xdr:colOff>
      <xdr:row>0</xdr:row>
      <xdr:rowOff>0</xdr:rowOff>
    </xdr:from>
    <xdr:to>
      <xdr:col>8</xdr:col>
      <xdr:colOff>612321</xdr:colOff>
      <xdr:row>5</xdr:row>
      <xdr:rowOff>68036</xdr:rowOff>
    </xdr:to>
    <xdr:pic>
      <xdr:nvPicPr>
        <xdr:cNvPr id="2" name="Picture 1" descr="PublicHealthLogo"/>
        <xdr:cNvPicPr>
          <a:picLocks noChangeAspect="1" noChangeArrowheads="1"/>
        </xdr:cNvPicPr>
      </xdr:nvPicPr>
      <xdr:blipFill>
        <a:blip xmlns:r="http://schemas.openxmlformats.org/officeDocument/2006/relationships" r:embed="rId1" cstate="print"/>
        <a:srcRect/>
        <a:stretch>
          <a:fillRect/>
        </a:stretch>
      </xdr:blipFill>
      <xdr:spPr bwMode="auto">
        <a:xfrm>
          <a:off x="392339" y="0"/>
          <a:ext cx="4306207" cy="1030061"/>
        </a:xfrm>
        <a:prstGeom prst="rect">
          <a:avLst/>
        </a:prstGeom>
        <a:noFill/>
        <a:ln w="9525">
          <a:noFill/>
          <a:miter lim="800000"/>
          <a:headEnd/>
          <a:tailEnd/>
        </a:ln>
      </xdr:spPr>
    </xdr:pic>
    <xdr:clientData/>
  </xdr:twoCellAnchor>
</xdr:wsDr>
</file>

<file path=xl/drawings/drawing24.xml><?xml version="1.0" encoding="utf-8"?>
<xdr:wsDr xmlns:xdr="http://schemas.openxmlformats.org/drawingml/2006/spreadsheetDrawing" xmlns:a="http://schemas.openxmlformats.org/drawingml/2006/main">
  <xdr:twoCellAnchor>
    <xdr:from>
      <xdr:col>1</xdr:col>
      <xdr:colOff>11339</xdr:colOff>
      <xdr:row>0</xdr:row>
      <xdr:rowOff>0</xdr:rowOff>
    </xdr:from>
    <xdr:to>
      <xdr:col>8</xdr:col>
      <xdr:colOff>612321</xdr:colOff>
      <xdr:row>5</xdr:row>
      <xdr:rowOff>68036</xdr:rowOff>
    </xdr:to>
    <xdr:pic>
      <xdr:nvPicPr>
        <xdr:cNvPr id="2" name="Picture 1" descr="PublicHealthLogo"/>
        <xdr:cNvPicPr>
          <a:picLocks noChangeAspect="1" noChangeArrowheads="1"/>
        </xdr:cNvPicPr>
      </xdr:nvPicPr>
      <xdr:blipFill>
        <a:blip xmlns:r="http://schemas.openxmlformats.org/officeDocument/2006/relationships" r:embed="rId1" cstate="print"/>
        <a:srcRect/>
        <a:stretch>
          <a:fillRect/>
        </a:stretch>
      </xdr:blipFill>
      <xdr:spPr bwMode="auto">
        <a:xfrm>
          <a:off x="392339" y="0"/>
          <a:ext cx="4306207" cy="1030061"/>
        </a:xfrm>
        <a:prstGeom prst="rect">
          <a:avLst/>
        </a:prstGeom>
        <a:noFill/>
        <a:ln w="9525">
          <a:noFill/>
          <a:miter lim="800000"/>
          <a:headEnd/>
          <a:tailEnd/>
        </a:ln>
      </xdr:spPr>
    </xdr:pic>
    <xdr:clientData/>
  </xdr:twoCellAnchor>
</xdr:wsDr>
</file>

<file path=xl/drawings/drawing25.xml><?xml version="1.0" encoding="utf-8"?>
<xdr:wsDr xmlns:xdr="http://schemas.openxmlformats.org/drawingml/2006/spreadsheetDrawing" xmlns:a="http://schemas.openxmlformats.org/drawingml/2006/main">
  <xdr:twoCellAnchor>
    <xdr:from>
      <xdr:col>1</xdr:col>
      <xdr:colOff>11339</xdr:colOff>
      <xdr:row>0</xdr:row>
      <xdr:rowOff>0</xdr:rowOff>
    </xdr:from>
    <xdr:to>
      <xdr:col>8</xdr:col>
      <xdr:colOff>612321</xdr:colOff>
      <xdr:row>5</xdr:row>
      <xdr:rowOff>68036</xdr:rowOff>
    </xdr:to>
    <xdr:pic>
      <xdr:nvPicPr>
        <xdr:cNvPr id="2" name="Picture 1" descr="PublicHealthLogo"/>
        <xdr:cNvPicPr>
          <a:picLocks noChangeAspect="1" noChangeArrowheads="1"/>
        </xdr:cNvPicPr>
      </xdr:nvPicPr>
      <xdr:blipFill>
        <a:blip xmlns:r="http://schemas.openxmlformats.org/officeDocument/2006/relationships" r:embed="rId1" cstate="print"/>
        <a:srcRect/>
        <a:stretch>
          <a:fillRect/>
        </a:stretch>
      </xdr:blipFill>
      <xdr:spPr bwMode="auto">
        <a:xfrm>
          <a:off x="392339" y="0"/>
          <a:ext cx="4306207" cy="1030061"/>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11339</xdr:colOff>
      <xdr:row>0</xdr:row>
      <xdr:rowOff>0</xdr:rowOff>
    </xdr:from>
    <xdr:to>
      <xdr:col>8</xdr:col>
      <xdr:colOff>612321</xdr:colOff>
      <xdr:row>5</xdr:row>
      <xdr:rowOff>68036</xdr:rowOff>
    </xdr:to>
    <xdr:pic>
      <xdr:nvPicPr>
        <xdr:cNvPr id="2" name="Picture 1" descr="PublicHealthLogo"/>
        <xdr:cNvPicPr>
          <a:picLocks noChangeAspect="1" noChangeArrowheads="1"/>
        </xdr:cNvPicPr>
      </xdr:nvPicPr>
      <xdr:blipFill>
        <a:blip xmlns:r="http://schemas.openxmlformats.org/officeDocument/2006/relationships" r:embed="rId1" cstate="print"/>
        <a:srcRect/>
        <a:stretch>
          <a:fillRect/>
        </a:stretch>
      </xdr:blipFill>
      <xdr:spPr bwMode="auto">
        <a:xfrm>
          <a:off x="392339" y="0"/>
          <a:ext cx="4306207" cy="1030061"/>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11339</xdr:colOff>
      <xdr:row>0</xdr:row>
      <xdr:rowOff>0</xdr:rowOff>
    </xdr:from>
    <xdr:to>
      <xdr:col>8</xdr:col>
      <xdr:colOff>612321</xdr:colOff>
      <xdr:row>5</xdr:row>
      <xdr:rowOff>68036</xdr:rowOff>
    </xdr:to>
    <xdr:pic>
      <xdr:nvPicPr>
        <xdr:cNvPr id="2" name="Picture 1" descr="PublicHealthLogo"/>
        <xdr:cNvPicPr>
          <a:picLocks noChangeAspect="1" noChangeArrowheads="1"/>
        </xdr:cNvPicPr>
      </xdr:nvPicPr>
      <xdr:blipFill>
        <a:blip xmlns:r="http://schemas.openxmlformats.org/officeDocument/2006/relationships" r:embed="rId1" cstate="print"/>
        <a:srcRect/>
        <a:stretch>
          <a:fillRect/>
        </a:stretch>
      </xdr:blipFill>
      <xdr:spPr bwMode="auto">
        <a:xfrm>
          <a:off x="392339" y="0"/>
          <a:ext cx="4306207" cy="1030061"/>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11339</xdr:colOff>
      <xdr:row>0</xdr:row>
      <xdr:rowOff>0</xdr:rowOff>
    </xdr:from>
    <xdr:to>
      <xdr:col>8</xdr:col>
      <xdr:colOff>612321</xdr:colOff>
      <xdr:row>5</xdr:row>
      <xdr:rowOff>68036</xdr:rowOff>
    </xdr:to>
    <xdr:pic>
      <xdr:nvPicPr>
        <xdr:cNvPr id="2" name="Picture 1" descr="PublicHealthLogo"/>
        <xdr:cNvPicPr>
          <a:picLocks noChangeAspect="1" noChangeArrowheads="1"/>
        </xdr:cNvPicPr>
      </xdr:nvPicPr>
      <xdr:blipFill>
        <a:blip xmlns:r="http://schemas.openxmlformats.org/officeDocument/2006/relationships" r:embed="rId1" cstate="print"/>
        <a:srcRect/>
        <a:stretch>
          <a:fillRect/>
        </a:stretch>
      </xdr:blipFill>
      <xdr:spPr bwMode="auto">
        <a:xfrm>
          <a:off x="392339" y="0"/>
          <a:ext cx="4306207" cy="1030061"/>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11339</xdr:colOff>
      <xdr:row>0</xdr:row>
      <xdr:rowOff>0</xdr:rowOff>
    </xdr:from>
    <xdr:to>
      <xdr:col>8</xdr:col>
      <xdr:colOff>612321</xdr:colOff>
      <xdr:row>5</xdr:row>
      <xdr:rowOff>68036</xdr:rowOff>
    </xdr:to>
    <xdr:pic>
      <xdr:nvPicPr>
        <xdr:cNvPr id="2" name="Picture 1" descr="PublicHealthLogo"/>
        <xdr:cNvPicPr>
          <a:picLocks noChangeAspect="1" noChangeArrowheads="1"/>
        </xdr:cNvPicPr>
      </xdr:nvPicPr>
      <xdr:blipFill>
        <a:blip xmlns:r="http://schemas.openxmlformats.org/officeDocument/2006/relationships" r:embed="rId1" cstate="print"/>
        <a:srcRect/>
        <a:stretch>
          <a:fillRect/>
        </a:stretch>
      </xdr:blipFill>
      <xdr:spPr bwMode="auto">
        <a:xfrm>
          <a:off x="392339" y="0"/>
          <a:ext cx="4306207" cy="1030061"/>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11339</xdr:colOff>
      <xdr:row>0</xdr:row>
      <xdr:rowOff>0</xdr:rowOff>
    </xdr:from>
    <xdr:to>
      <xdr:col>8</xdr:col>
      <xdr:colOff>612321</xdr:colOff>
      <xdr:row>5</xdr:row>
      <xdr:rowOff>68036</xdr:rowOff>
    </xdr:to>
    <xdr:pic>
      <xdr:nvPicPr>
        <xdr:cNvPr id="2" name="Picture 1" descr="PublicHealthLogo"/>
        <xdr:cNvPicPr>
          <a:picLocks noChangeAspect="1" noChangeArrowheads="1"/>
        </xdr:cNvPicPr>
      </xdr:nvPicPr>
      <xdr:blipFill>
        <a:blip xmlns:r="http://schemas.openxmlformats.org/officeDocument/2006/relationships" r:embed="rId1" cstate="print"/>
        <a:srcRect/>
        <a:stretch>
          <a:fillRect/>
        </a:stretch>
      </xdr:blipFill>
      <xdr:spPr bwMode="auto">
        <a:xfrm>
          <a:off x="392339" y="0"/>
          <a:ext cx="4306207" cy="1030061"/>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11339</xdr:colOff>
      <xdr:row>0</xdr:row>
      <xdr:rowOff>0</xdr:rowOff>
    </xdr:from>
    <xdr:to>
      <xdr:col>8</xdr:col>
      <xdr:colOff>612321</xdr:colOff>
      <xdr:row>5</xdr:row>
      <xdr:rowOff>68036</xdr:rowOff>
    </xdr:to>
    <xdr:pic>
      <xdr:nvPicPr>
        <xdr:cNvPr id="2" name="Picture 1" descr="PublicHealthLogo"/>
        <xdr:cNvPicPr>
          <a:picLocks noChangeAspect="1" noChangeArrowheads="1"/>
        </xdr:cNvPicPr>
      </xdr:nvPicPr>
      <xdr:blipFill>
        <a:blip xmlns:r="http://schemas.openxmlformats.org/officeDocument/2006/relationships" r:embed="rId1" cstate="print"/>
        <a:srcRect/>
        <a:stretch>
          <a:fillRect/>
        </a:stretch>
      </xdr:blipFill>
      <xdr:spPr bwMode="auto">
        <a:xfrm>
          <a:off x="392339" y="0"/>
          <a:ext cx="4306207" cy="1030061"/>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11339</xdr:colOff>
      <xdr:row>0</xdr:row>
      <xdr:rowOff>0</xdr:rowOff>
    </xdr:from>
    <xdr:to>
      <xdr:col>8</xdr:col>
      <xdr:colOff>612321</xdr:colOff>
      <xdr:row>5</xdr:row>
      <xdr:rowOff>68036</xdr:rowOff>
    </xdr:to>
    <xdr:pic>
      <xdr:nvPicPr>
        <xdr:cNvPr id="2" name="Picture 1" descr="PublicHealthLogo"/>
        <xdr:cNvPicPr>
          <a:picLocks noChangeAspect="1" noChangeArrowheads="1"/>
        </xdr:cNvPicPr>
      </xdr:nvPicPr>
      <xdr:blipFill>
        <a:blip xmlns:r="http://schemas.openxmlformats.org/officeDocument/2006/relationships" r:embed="rId1" cstate="print"/>
        <a:srcRect/>
        <a:stretch>
          <a:fillRect/>
        </a:stretch>
      </xdr:blipFill>
      <xdr:spPr bwMode="auto">
        <a:xfrm>
          <a:off x="392339" y="0"/>
          <a:ext cx="4306207" cy="103006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98"/>
  <sheetViews>
    <sheetView tabSelected="1" view="pageBreakPreview" zoomScale="80" zoomScaleSheetLayoutView="80" workbookViewId="0">
      <selection activeCell="J1" sqref="J1"/>
    </sheetView>
  </sheetViews>
  <sheetFormatPr defaultRowHeight="15" x14ac:dyDescent="0.25"/>
  <cols>
    <col min="1" max="1" width="9.140625" style="29"/>
    <col min="2" max="2" width="10.7109375" style="29" customWidth="1"/>
    <col min="3" max="3" width="9.140625" style="29"/>
    <col min="4" max="4" width="17.5703125" style="29" customWidth="1"/>
    <col min="5" max="5" width="5.5703125" style="29" customWidth="1"/>
    <col min="6" max="6" width="12.7109375" style="29" customWidth="1"/>
    <col min="7" max="8" width="9.140625" style="29" customWidth="1"/>
    <col min="9" max="9" width="5.7109375" style="29" customWidth="1"/>
    <col min="10" max="10" width="9.140625" style="29"/>
    <col min="11" max="11" width="15.85546875" style="29" customWidth="1"/>
    <col min="12" max="12" width="5.85546875" style="29" customWidth="1"/>
    <col min="13" max="13" width="9.140625" style="29"/>
    <col min="14" max="16" width="9.140625" style="29" customWidth="1"/>
    <col min="17" max="17" width="18.85546875" style="29" customWidth="1"/>
    <col min="18" max="16384" width="9.140625" style="29"/>
  </cols>
  <sheetData>
    <row r="1" spans="1:18" x14ac:dyDescent="0.25">
      <c r="A1" s="1"/>
      <c r="B1" s="1"/>
      <c r="C1" s="1"/>
      <c r="D1" s="1"/>
      <c r="E1" s="1"/>
      <c r="F1" s="1"/>
      <c r="G1" s="1"/>
      <c r="H1" s="1"/>
      <c r="I1" s="1"/>
      <c r="J1" s="1"/>
      <c r="K1" s="1"/>
      <c r="L1" s="1"/>
      <c r="M1" s="1"/>
      <c r="N1" s="1"/>
      <c r="O1" s="1"/>
      <c r="P1" s="1"/>
      <c r="Q1" s="1"/>
    </row>
    <row r="2" spans="1:18" ht="18" x14ac:dyDescent="0.25">
      <c r="A2" s="1"/>
      <c r="B2" s="1"/>
      <c r="C2" s="1"/>
      <c r="D2" s="1"/>
      <c r="E2" s="1"/>
      <c r="F2" s="221"/>
      <c r="G2" s="221"/>
      <c r="H2" s="221"/>
      <c r="I2" s="221"/>
      <c r="J2" s="221"/>
      <c r="K2" s="221"/>
      <c r="L2" s="221"/>
      <c r="M2" s="221"/>
      <c r="N2" s="221"/>
      <c r="O2" s="221"/>
      <c r="P2" s="221"/>
      <c r="Q2" s="221"/>
    </row>
    <row r="3" spans="1:18" ht="18" x14ac:dyDescent="0.25">
      <c r="A3" s="1"/>
      <c r="B3" s="1"/>
      <c r="C3" s="1"/>
      <c r="D3" s="1"/>
      <c r="E3" s="1"/>
      <c r="F3" s="221" t="s">
        <v>0</v>
      </c>
      <c r="G3" s="221"/>
      <c r="H3" s="221"/>
      <c r="I3" s="221"/>
      <c r="J3" s="221"/>
      <c r="K3" s="221"/>
      <c r="L3" s="221"/>
      <c r="M3" s="221"/>
      <c r="N3" s="221"/>
      <c r="O3" s="221"/>
      <c r="P3" s="221"/>
      <c r="Q3" s="221"/>
    </row>
    <row r="4" spans="1:18" ht="18" x14ac:dyDescent="0.25">
      <c r="A4" s="1"/>
      <c r="B4" s="1"/>
      <c r="C4" s="1"/>
      <c r="D4" s="1"/>
      <c r="E4" s="1"/>
      <c r="F4" s="221" t="s">
        <v>1</v>
      </c>
      <c r="G4" s="221"/>
      <c r="H4" s="221"/>
      <c r="I4" s="221"/>
      <c r="J4" s="221"/>
      <c r="K4" s="221"/>
      <c r="L4" s="221"/>
      <c r="M4" s="221"/>
      <c r="N4" s="221"/>
      <c r="O4" s="221"/>
      <c r="P4" s="221"/>
      <c r="Q4" s="221"/>
    </row>
    <row r="5" spans="1:18" ht="18" x14ac:dyDescent="0.25">
      <c r="A5" s="1"/>
      <c r="B5" s="1"/>
      <c r="C5" s="1"/>
      <c r="D5" s="1"/>
      <c r="E5" s="1"/>
      <c r="F5" s="221" t="s">
        <v>2</v>
      </c>
      <c r="G5" s="221"/>
      <c r="H5" s="221"/>
      <c r="I5" s="221"/>
      <c r="J5" s="221"/>
      <c r="K5" s="221"/>
      <c r="L5" s="221"/>
      <c r="M5" s="221"/>
      <c r="N5" s="221"/>
      <c r="O5" s="221"/>
      <c r="P5" s="221"/>
      <c r="Q5" s="221"/>
    </row>
    <row r="6" spans="1:18" x14ac:dyDescent="0.25">
      <c r="A6" s="1"/>
      <c r="B6" s="1"/>
      <c r="C6" s="1"/>
      <c r="D6" s="1"/>
      <c r="E6" s="1"/>
      <c r="F6" s="183"/>
      <c r="G6" s="183"/>
      <c r="H6" s="183"/>
      <c r="I6" s="183"/>
      <c r="J6" s="183"/>
      <c r="K6" s="183"/>
      <c r="L6" s="183"/>
      <c r="M6" s="183"/>
      <c r="N6" s="183"/>
      <c r="O6" s="183"/>
      <c r="P6" s="183"/>
      <c r="Q6" s="183"/>
    </row>
    <row r="7" spans="1:18" x14ac:dyDescent="0.25">
      <c r="A7" s="1"/>
      <c r="B7" s="1"/>
      <c r="C7" s="1"/>
      <c r="D7" s="1"/>
      <c r="E7" s="1"/>
      <c r="F7" s="183"/>
      <c r="G7" s="183"/>
      <c r="H7" s="183"/>
      <c r="I7" s="183"/>
      <c r="J7" s="183"/>
      <c r="K7" s="183"/>
      <c r="L7" s="183"/>
      <c r="M7" s="183"/>
      <c r="N7" s="183"/>
      <c r="O7" s="183"/>
      <c r="P7" s="183"/>
      <c r="Q7" s="183"/>
    </row>
    <row r="8" spans="1:18" ht="26.25" x14ac:dyDescent="0.4">
      <c r="A8" s="224" t="s">
        <v>159</v>
      </c>
      <c r="B8" s="224"/>
      <c r="C8" s="224"/>
      <c r="D8" s="224"/>
      <c r="E8" s="224"/>
      <c r="F8" s="224"/>
      <c r="G8" s="224"/>
      <c r="H8" s="224"/>
      <c r="I8" s="224"/>
      <c r="J8" s="224"/>
      <c r="K8" s="224"/>
      <c r="L8" s="224"/>
      <c r="M8" s="224"/>
      <c r="N8" s="224"/>
      <c r="O8" s="224"/>
      <c r="P8" s="224"/>
      <c r="Q8" s="224"/>
      <c r="R8" s="5"/>
    </row>
    <row r="9" spans="1:18" ht="9.75" customHeight="1" x14ac:dyDescent="0.25">
      <c r="A9" s="25"/>
      <c r="B9" s="25"/>
      <c r="C9" s="25"/>
      <c r="D9" s="25"/>
      <c r="E9" s="25"/>
      <c r="F9" s="2"/>
      <c r="G9" s="25"/>
      <c r="H9" s="25"/>
      <c r="I9" s="25"/>
      <c r="J9" s="25"/>
      <c r="K9" s="25"/>
      <c r="L9" s="25"/>
      <c r="M9" s="25"/>
      <c r="N9" s="25"/>
      <c r="O9" s="25"/>
      <c r="P9" s="25"/>
      <c r="Q9" s="25"/>
      <c r="R9" s="3"/>
    </row>
    <row r="10" spans="1:18" ht="24" customHeight="1" x14ac:dyDescent="0.25">
      <c r="A10" s="26" t="s">
        <v>3</v>
      </c>
      <c r="B10" s="225"/>
      <c r="C10" s="225"/>
      <c r="D10" s="225"/>
      <c r="E10" s="25"/>
      <c r="F10" s="26"/>
      <c r="G10" s="26"/>
      <c r="H10" s="26"/>
      <c r="I10" s="26"/>
      <c r="J10" s="26"/>
      <c r="K10" s="26"/>
      <c r="L10" s="26"/>
      <c r="M10" s="3"/>
      <c r="N10" s="26"/>
      <c r="O10" s="26"/>
      <c r="P10" s="26"/>
      <c r="Q10" s="25"/>
      <c r="R10" s="3"/>
    </row>
    <row r="11" spans="1:18" ht="20.100000000000001" customHeight="1" x14ac:dyDescent="0.25">
      <c r="A11" s="26"/>
      <c r="B11" s="26"/>
      <c r="C11" s="26"/>
      <c r="D11" s="26"/>
      <c r="E11" s="26"/>
      <c r="F11" s="26"/>
      <c r="G11" s="26"/>
      <c r="H11" s="26"/>
      <c r="I11" s="26"/>
      <c r="J11" s="26"/>
      <c r="K11" s="26"/>
      <c r="L11" s="26"/>
      <c r="M11" s="26"/>
      <c r="N11" s="26"/>
      <c r="O11" s="26"/>
      <c r="P11" s="26"/>
      <c r="Q11" s="26"/>
      <c r="R11" s="4"/>
    </row>
    <row r="12" spans="1:18" ht="24" customHeight="1" x14ac:dyDescent="0.25">
      <c r="A12" s="26" t="s">
        <v>4</v>
      </c>
      <c r="B12" s="26"/>
      <c r="C12" s="26"/>
      <c r="D12" s="226"/>
      <c r="E12" s="226"/>
      <c r="F12" s="226"/>
      <c r="G12" s="226"/>
      <c r="H12" s="226"/>
      <c r="I12" s="226"/>
      <c r="J12" s="226"/>
      <c r="K12" s="226"/>
      <c r="L12" s="26"/>
      <c r="M12" s="26" t="s">
        <v>5</v>
      </c>
      <c r="N12" s="226"/>
      <c r="O12" s="226"/>
      <c r="P12" s="226"/>
      <c r="Q12" s="226"/>
      <c r="R12" s="26"/>
    </row>
    <row r="13" spans="1:18" ht="24" customHeight="1" x14ac:dyDescent="0.25">
      <c r="A13" s="26" t="s">
        <v>6</v>
      </c>
      <c r="B13" s="26"/>
      <c r="C13" s="226"/>
      <c r="D13" s="226"/>
      <c r="E13" s="226"/>
      <c r="F13" s="226"/>
      <c r="G13" s="226"/>
      <c r="H13" s="226"/>
      <c r="I13" s="226"/>
      <c r="J13" s="226"/>
      <c r="K13" s="226"/>
      <c r="L13" s="26"/>
      <c r="M13" s="26" t="s">
        <v>7</v>
      </c>
      <c r="N13" s="226"/>
      <c r="O13" s="226"/>
      <c r="P13" s="226"/>
      <c r="Q13" s="226"/>
      <c r="R13" s="26"/>
    </row>
    <row r="14" spans="1:18" ht="24" customHeight="1" x14ac:dyDescent="0.25">
      <c r="A14" s="26" t="s">
        <v>8</v>
      </c>
      <c r="B14" s="26"/>
      <c r="C14" s="226"/>
      <c r="D14" s="226"/>
      <c r="E14" s="227" t="s">
        <v>148</v>
      </c>
      <c r="F14" s="228"/>
      <c r="G14" s="226"/>
      <c r="H14" s="226"/>
      <c r="I14" s="227" t="s">
        <v>149</v>
      </c>
      <c r="J14" s="228"/>
      <c r="K14" s="228"/>
      <c r="L14" s="222"/>
      <c r="M14" s="222"/>
      <c r="N14" s="223"/>
      <c r="O14" s="27" t="s">
        <v>9</v>
      </c>
      <c r="P14" s="222"/>
      <c r="Q14" s="222"/>
      <c r="R14" s="4"/>
    </row>
    <row r="15" spans="1:18" ht="24" customHeight="1" x14ac:dyDescent="0.25">
      <c r="A15" s="243" t="s">
        <v>12</v>
      </c>
      <c r="B15" s="243"/>
      <c r="C15" s="230"/>
      <c r="D15" s="230"/>
      <c r="E15" s="26"/>
      <c r="F15" s="26" t="s">
        <v>10</v>
      </c>
      <c r="G15" s="232"/>
      <c r="H15" s="233"/>
      <c r="I15" s="26"/>
      <c r="J15" s="231" t="s">
        <v>11</v>
      </c>
      <c r="K15" s="231"/>
      <c r="L15" s="226"/>
      <c r="M15" s="226"/>
      <c r="N15" s="236"/>
      <c r="O15" s="236"/>
      <c r="P15" s="236"/>
      <c r="Q15" s="236"/>
      <c r="R15" s="4"/>
    </row>
    <row r="16" spans="1:18" ht="24" customHeight="1" x14ac:dyDescent="0.25">
      <c r="A16" s="246" t="s">
        <v>13</v>
      </c>
      <c r="B16" s="246"/>
      <c r="C16" s="229"/>
      <c r="D16" s="229"/>
      <c r="E16" s="26"/>
      <c r="F16" s="179"/>
      <c r="G16" s="244"/>
      <c r="H16" s="245"/>
      <c r="I16" s="26"/>
      <c r="J16" s="231" t="s">
        <v>140</v>
      </c>
      <c r="K16" s="231"/>
      <c r="L16" s="249"/>
      <c r="M16" s="250"/>
      <c r="N16" s="250"/>
      <c r="O16" s="250"/>
      <c r="P16" s="250"/>
      <c r="Q16" s="250"/>
      <c r="R16" s="4"/>
    </row>
    <row r="17" spans="1:17" ht="20.100000000000001" customHeight="1" thickBot="1" x14ac:dyDescent="0.3">
      <c r="A17" s="11"/>
      <c r="B17" s="11"/>
      <c r="C17" s="11"/>
      <c r="D17" s="11"/>
      <c r="E17" s="11"/>
      <c r="F17" s="11"/>
      <c r="G17" s="11"/>
      <c r="H17" s="11"/>
      <c r="I17" s="11"/>
      <c r="J17" s="11"/>
      <c r="K17" s="11"/>
      <c r="L17" s="11"/>
      <c r="M17" s="11"/>
      <c r="N17" s="11"/>
      <c r="O17" s="11"/>
      <c r="P17" s="11"/>
      <c r="Q17" s="11"/>
    </row>
    <row r="18" spans="1:17" ht="30" customHeight="1" x14ac:dyDescent="0.25">
      <c r="A18" s="74" t="s">
        <v>210</v>
      </c>
      <c r="B18" s="75"/>
      <c r="C18" s="75"/>
      <c r="D18" s="75"/>
      <c r="E18" s="75"/>
      <c r="F18" s="75"/>
      <c r="G18" s="237" t="s">
        <v>162</v>
      </c>
      <c r="H18" s="238"/>
      <c r="I18" s="75"/>
      <c r="J18" s="239" t="s">
        <v>211</v>
      </c>
      <c r="K18" s="239"/>
      <c r="L18" s="76"/>
      <c r="M18" s="77"/>
      <c r="N18" s="77"/>
      <c r="O18" s="77"/>
      <c r="P18" s="78"/>
      <c r="Q18" s="79"/>
    </row>
    <row r="19" spans="1:17" ht="24" customHeight="1" x14ac:dyDescent="0.25">
      <c r="A19" s="23" t="s">
        <v>170</v>
      </c>
      <c r="B19" s="19"/>
      <c r="C19" s="19"/>
      <c r="D19" s="19"/>
      <c r="E19" s="19"/>
      <c r="F19" s="24"/>
      <c r="G19" s="215">
        <v>0</v>
      </c>
      <c r="H19" s="215"/>
      <c r="I19" s="19"/>
      <c r="J19" s="234" t="s">
        <v>171</v>
      </c>
      <c r="K19" s="235"/>
      <c r="L19" s="235"/>
      <c r="M19" s="235"/>
      <c r="N19" s="235"/>
      <c r="O19" s="235"/>
      <c r="P19" s="65"/>
      <c r="Q19" s="158">
        <f>Q41</f>
        <v>0</v>
      </c>
    </row>
    <row r="20" spans="1:17" ht="24" customHeight="1" x14ac:dyDescent="0.25">
      <c r="A20" s="23" t="s">
        <v>14</v>
      </c>
      <c r="B20" s="19"/>
      <c r="C20" s="19"/>
      <c r="D20" s="19"/>
      <c r="E20" s="19"/>
      <c r="F20" s="24"/>
      <c r="G20" s="215">
        <v>0</v>
      </c>
      <c r="H20" s="215"/>
      <c r="I20" s="19"/>
      <c r="J20" s="234" t="s">
        <v>161</v>
      </c>
      <c r="K20" s="235"/>
      <c r="L20" s="235"/>
      <c r="M20" s="235"/>
      <c r="N20" s="235"/>
      <c r="O20" s="235"/>
      <c r="P20" s="65"/>
      <c r="Q20" s="152">
        <v>0</v>
      </c>
    </row>
    <row r="21" spans="1:17" ht="24" customHeight="1" x14ac:dyDescent="0.25">
      <c r="A21" s="23" t="s">
        <v>152</v>
      </c>
      <c r="B21" s="19"/>
      <c r="C21" s="19"/>
      <c r="D21" s="19"/>
      <c r="E21" s="19"/>
      <c r="F21" s="24"/>
      <c r="G21" s="215">
        <v>0</v>
      </c>
      <c r="H21" s="215"/>
      <c r="I21" s="19"/>
      <c r="J21" s="234" t="s">
        <v>221</v>
      </c>
      <c r="K21" s="235"/>
      <c r="L21" s="235"/>
      <c r="M21" s="235"/>
      <c r="N21" s="235"/>
      <c r="O21" s="235"/>
      <c r="P21" s="65"/>
      <c r="Q21" s="160">
        <v>0</v>
      </c>
    </row>
    <row r="22" spans="1:17" ht="24" customHeight="1" x14ac:dyDescent="0.25">
      <c r="A22" s="23" t="s">
        <v>160</v>
      </c>
      <c r="B22" s="19"/>
      <c r="C22" s="19"/>
      <c r="D22" s="19"/>
      <c r="E22" s="19"/>
      <c r="F22" s="24"/>
      <c r="G22" s="215">
        <v>0</v>
      </c>
      <c r="H22" s="215"/>
      <c r="I22" s="19"/>
      <c r="J22" s="234"/>
      <c r="K22" s="235"/>
      <c r="L22" s="235"/>
      <c r="M22" s="235"/>
      <c r="N22" s="235"/>
      <c r="O22" s="235"/>
      <c r="P22" s="65"/>
      <c r="Q22" s="161"/>
    </row>
    <row r="23" spans="1:17" ht="24" customHeight="1" thickBot="1" x14ac:dyDescent="0.3">
      <c r="A23" s="80" t="s">
        <v>215</v>
      </c>
      <c r="B23" s="19"/>
      <c r="C23" s="19"/>
      <c r="D23" s="19"/>
      <c r="E23" s="19"/>
      <c r="F23" s="19"/>
      <c r="G23" s="261">
        <f>SUM(G19:H22)</f>
        <v>0</v>
      </c>
      <c r="H23" s="261"/>
      <c r="I23" s="19"/>
      <c r="J23" s="262" t="s">
        <v>222</v>
      </c>
      <c r="K23" s="263"/>
      <c r="L23" s="263"/>
      <c r="M23" s="263"/>
      <c r="N23" s="263"/>
      <c r="O23" s="263"/>
      <c r="P23" s="65"/>
      <c r="Q23" s="159">
        <f>SUM(Q19:Q22)</f>
        <v>0</v>
      </c>
    </row>
    <row r="24" spans="1:17" ht="15" customHeight="1" thickTop="1" thickBot="1" x14ac:dyDescent="0.3">
      <c r="A24" s="81"/>
      <c r="B24" s="22"/>
      <c r="C24" s="22"/>
      <c r="D24" s="22"/>
      <c r="E24" s="22"/>
      <c r="F24" s="22"/>
      <c r="G24" s="22"/>
      <c r="H24" s="22"/>
      <c r="I24" s="22"/>
      <c r="J24" s="22"/>
      <c r="K24" s="22"/>
      <c r="L24" s="22"/>
      <c r="M24" s="22"/>
      <c r="N24" s="22"/>
      <c r="O24" s="22"/>
      <c r="P24" s="22"/>
      <c r="Q24" s="82"/>
    </row>
    <row r="25" spans="1:17" ht="30" customHeight="1" x14ac:dyDescent="0.25">
      <c r="A25" s="83" t="s">
        <v>163</v>
      </c>
      <c r="B25" s="76"/>
      <c r="C25" s="76"/>
      <c r="D25" s="76"/>
      <c r="E25" s="76"/>
      <c r="F25" s="76"/>
      <c r="G25" s="76"/>
      <c r="H25" s="76"/>
      <c r="I25" s="76"/>
      <c r="J25" s="76"/>
      <c r="K25" s="76"/>
      <c r="L25" s="76"/>
      <c r="M25" s="76"/>
      <c r="N25" s="76"/>
      <c r="O25" s="76"/>
      <c r="P25" s="76"/>
      <c r="Q25" s="84"/>
    </row>
    <row r="26" spans="1:17" ht="24" customHeight="1" x14ac:dyDescent="0.25">
      <c r="A26" s="85" t="s">
        <v>278</v>
      </c>
      <c r="B26" s="64"/>
      <c r="C26" s="64"/>
      <c r="D26" s="64"/>
      <c r="E26" s="64"/>
      <c r="F26" s="64"/>
      <c r="G26" s="252">
        <v>0</v>
      </c>
      <c r="H26" s="253"/>
      <c r="I26" s="64"/>
      <c r="J26" s="210" t="s">
        <v>301</v>
      </c>
      <c r="K26" s="210"/>
      <c r="L26" s="210"/>
      <c r="M26" s="210"/>
      <c r="N26" s="210"/>
      <c r="O26" s="210"/>
      <c r="P26" s="210"/>
      <c r="Q26" s="152">
        <v>0</v>
      </c>
    </row>
    <row r="27" spans="1:17" ht="24" customHeight="1" x14ac:dyDescent="0.25">
      <c r="A27" s="85" t="s">
        <v>277</v>
      </c>
      <c r="B27" s="64"/>
      <c r="C27" s="64"/>
      <c r="D27" s="64"/>
      <c r="E27" s="64"/>
      <c r="F27" s="64"/>
      <c r="G27" s="252">
        <v>0</v>
      </c>
      <c r="H27" s="253"/>
      <c r="I27" s="64"/>
      <c r="J27" s="210" t="s">
        <v>302</v>
      </c>
      <c r="K27" s="210"/>
      <c r="L27" s="210"/>
      <c r="M27" s="210"/>
      <c r="N27" s="210"/>
      <c r="O27" s="210"/>
      <c r="P27" s="210"/>
      <c r="Q27" s="152">
        <v>0</v>
      </c>
    </row>
    <row r="28" spans="1:17" ht="24" customHeight="1" x14ac:dyDescent="0.25">
      <c r="A28" s="85" t="s">
        <v>275</v>
      </c>
      <c r="B28" s="64"/>
      <c r="C28" s="64"/>
      <c r="D28" s="64"/>
      <c r="E28" s="64"/>
      <c r="F28" s="64"/>
      <c r="G28" s="252">
        <v>0</v>
      </c>
      <c r="H28" s="253"/>
      <c r="I28" s="64"/>
      <c r="J28" s="210" t="s">
        <v>303</v>
      </c>
      <c r="K28" s="210"/>
      <c r="L28" s="210"/>
      <c r="M28" s="210"/>
      <c r="N28" s="210"/>
      <c r="O28" s="210"/>
      <c r="P28" s="210"/>
      <c r="Q28" s="152">
        <v>0</v>
      </c>
    </row>
    <row r="29" spans="1:17" ht="24" customHeight="1" x14ac:dyDescent="0.25">
      <c r="A29" s="85" t="s">
        <v>274</v>
      </c>
      <c r="B29" s="64"/>
      <c r="C29" s="64"/>
      <c r="D29" s="64"/>
      <c r="E29" s="64"/>
      <c r="F29" s="64"/>
      <c r="G29" s="252">
        <v>0</v>
      </c>
      <c r="H29" s="253"/>
      <c r="I29" s="64"/>
      <c r="J29" s="210" t="s">
        <v>304</v>
      </c>
      <c r="K29" s="210"/>
      <c r="L29" s="210"/>
      <c r="M29" s="210"/>
      <c r="N29" s="210"/>
      <c r="O29" s="210"/>
      <c r="P29" s="210"/>
      <c r="Q29" s="152">
        <v>0</v>
      </c>
    </row>
    <row r="30" spans="1:17" ht="24" customHeight="1" x14ac:dyDescent="0.25">
      <c r="A30" s="85" t="s">
        <v>276</v>
      </c>
      <c r="B30" s="64"/>
      <c r="C30" s="64"/>
      <c r="D30" s="64"/>
      <c r="E30" s="64"/>
      <c r="F30" s="64"/>
      <c r="G30" s="252">
        <v>0</v>
      </c>
      <c r="H30" s="253"/>
      <c r="I30" s="64"/>
      <c r="J30" s="247" t="s">
        <v>305</v>
      </c>
      <c r="K30" s="247"/>
      <c r="L30" s="247"/>
      <c r="M30" s="247"/>
      <c r="N30" s="247"/>
      <c r="O30" s="247"/>
      <c r="P30" s="247"/>
      <c r="Q30" s="152">
        <v>0</v>
      </c>
    </row>
    <row r="31" spans="1:17" ht="24" customHeight="1" x14ac:dyDescent="0.25">
      <c r="A31" s="85" t="s">
        <v>273</v>
      </c>
      <c r="B31" s="64"/>
      <c r="C31" s="64"/>
      <c r="D31" s="64"/>
      <c r="E31" s="64"/>
      <c r="F31" s="64"/>
      <c r="G31" s="252">
        <v>0</v>
      </c>
      <c r="H31" s="253"/>
      <c r="I31" s="64"/>
      <c r="J31" s="247" t="s">
        <v>306</v>
      </c>
      <c r="K31" s="247"/>
      <c r="L31" s="247"/>
      <c r="M31" s="247"/>
      <c r="N31" s="247"/>
      <c r="O31" s="247"/>
      <c r="P31" s="247"/>
      <c r="Q31" s="152">
        <v>0</v>
      </c>
    </row>
    <row r="32" spans="1:17" ht="24" customHeight="1" x14ac:dyDescent="0.25">
      <c r="A32" s="85" t="s">
        <v>287</v>
      </c>
      <c r="B32" s="64"/>
      <c r="C32" s="64"/>
      <c r="D32" s="64"/>
      <c r="E32" s="64"/>
      <c r="F32" s="64"/>
      <c r="G32" s="252">
        <v>0</v>
      </c>
      <c r="H32" s="253"/>
      <c r="I32" s="64"/>
      <c r="J32" s="210" t="s">
        <v>286</v>
      </c>
      <c r="K32" s="254"/>
      <c r="L32" s="254"/>
      <c r="M32" s="254"/>
      <c r="N32" s="254"/>
      <c r="O32" s="254"/>
      <c r="P32" s="254"/>
      <c r="Q32" s="152">
        <v>0</v>
      </c>
    </row>
    <row r="33" spans="1:17" ht="24" customHeight="1" x14ac:dyDescent="0.25">
      <c r="A33" s="85" t="s">
        <v>279</v>
      </c>
      <c r="B33" s="64"/>
      <c r="C33" s="64"/>
      <c r="D33" s="64"/>
      <c r="E33" s="64"/>
      <c r="F33" s="64"/>
      <c r="G33" s="255">
        <v>0</v>
      </c>
      <c r="H33" s="255"/>
      <c r="I33" s="64"/>
      <c r="J33" s="210" t="s">
        <v>307</v>
      </c>
      <c r="K33" s="211"/>
      <c r="L33" s="211"/>
      <c r="M33" s="211"/>
      <c r="N33" s="211"/>
      <c r="O33" s="211"/>
      <c r="P33" s="211"/>
      <c r="Q33" s="152">
        <v>0</v>
      </c>
    </row>
    <row r="34" spans="1:17" ht="24" customHeight="1" x14ac:dyDescent="0.25">
      <c r="A34" s="85" t="s">
        <v>280</v>
      </c>
      <c r="B34" s="64"/>
      <c r="C34" s="64"/>
      <c r="D34" s="64"/>
      <c r="E34" s="64"/>
      <c r="F34" s="64"/>
      <c r="G34" s="255">
        <v>0</v>
      </c>
      <c r="H34" s="255"/>
      <c r="I34" s="64"/>
      <c r="J34" s="247" t="s">
        <v>309</v>
      </c>
      <c r="K34" s="247"/>
      <c r="L34" s="247"/>
      <c r="M34" s="247"/>
      <c r="N34" s="247"/>
      <c r="O34" s="247"/>
      <c r="P34" s="247"/>
      <c r="Q34" s="152">
        <v>0</v>
      </c>
    </row>
    <row r="35" spans="1:17" ht="24" customHeight="1" x14ac:dyDescent="0.25">
      <c r="A35" s="85" t="s">
        <v>281</v>
      </c>
      <c r="B35" s="64"/>
      <c r="C35" s="64"/>
      <c r="D35" s="64"/>
      <c r="E35" s="64"/>
      <c r="F35" s="64"/>
      <c r="G35" s="252">
        <v>0</v>
      </c>
      <c r="H35" s="252"/>
      <c r="I35" s="64"/>
      <c r="J35" s="210" t="s">
        <v>310</v>
      </c>
      <c r="K35" s="254"/>
      <c r="L35" s="254"/>
      <c r="M35" s="254"/>
      <c r="N35" s="254"/>
      <c r="O35" s="254"/>
      <c r="P35" s="254"/>
      <c r="Q35" s="152">
        <v>0</v>
      </c>
    </row>
    <row r="36" spans="1:17" ht="24" customHeight="1" x14ac:dyDescent="0.25">
      <c r="A36" s="213" t="s">
        <v>282</v>
      </c>
      <c r="B36" s="256"/>
      <c r="C36" s="256"/>
      <c r="D36" s="256"/>
      <c r="E36" s="256"/>
      <c r="F36" s="256"/>
      <c r="G36" s="215">
        <v>0</v>
      </c>
      <c r="H36" s="215"/>
      <c r="I36" s="64"/>
      <c r="J36" s="210" t="s">
        <v>311</v>
      </c>
      <c r="K36" s="211"/>
      <c r="L36" s="211"/>
      <c r="M36" s="211"/>
      <c r="N36" s="211"/>
      <c r="O36" s="211"/>
      <c r="P36" s="211"/>
      <c r="Q36" s="184">
        <v>0</v>
      </c>
    </row>
    <row r="37" spans="1:17" ht="24" customHeight="1" x14ac:dyDescent="0.25">
      <c r="A37" s="213" t="s">
        <v>288</v>
      </c>
      <c r="B37" s="256"/>
      <c r="C37" s="256"/>
      <c r="D37" s="256"/>
      <c r="E37" s="256"/>
      <c r="F37" s="256"/>
      <c r="G37" s="215">
        <v>0</v>
      </c>
      <c r="H37" s="215"/>
      <c r="I37" s="64"/>
      <c r="J37" s="210" t="s">
        <v>312</v>
      </c>
      <c r="K37" s="218"/>
      <c r="L37" s="218"/>
      <c r="M37" s="218"/>
      <c r="N37" s="218"/>
      <c r="O37" s="218"/>
      <c r="P37" s="218"/>
      <c r="Q37" s="184">
        <v>0</v>
      </c>
    </row>
    <row r="38" spans="1:17" ht="24" customHeight="1" x14ac:dyDescent="0.25">
      <c r="A38" s="213" t="s">
        <v>289</v>
      </c>
      <c r="B38" s="214"/>
      <c r="C38" s="214"/>
      <c r="D38" s="214"/>
      <c r="E38" s="214"/>
      <c r="F38" s="214"/>
      <c r="G38" s="215">
        <v>0</v>
      </c>
      <c r="H38" s="215"/>
      <c r="I38" s="64"/>
      <c r="J38" s="210" t="s">
        <v>313</v>
      </c>
      <c r="K38" s="248"/>
      <c r="L38" s="248"/>
      <c r="M38" s="248"/>
      <c r="N38" s="248"/>
      <c r="O38" s="248"/>
      <c r="P38" s="248"/>
      <c r="Q38" s="186">
        <v>0</v>
      </c>
    </row>
    <row r="39" spans="1:17" ht="24" customHeight="1" x14ac:dyDescent="0.25">
      <c r="A39" s="213" t="s">
        <v>285</v>
      </c>
      <c r="B39" s="214"/>
      <c r="C39" s="214"/>
      <c r="D39" s="214"/>
      <c r="E39" s="214"/>
      <c r="F39" s="214"/>
      <c r="G39" s="215">
        <v>0</v>
      </c>
      <c r="H39" s="215"/>
      <c r="I39" s="64"/>
      <c r="J39" s="210" t="s">
        <v>314</v>
      </c>
      <c r="K39" s="248"/>
      <c r="L39" s="248"/>
      <c r="M39" s="248"/>
      <c r="N39" s="248"/>
      <c r="O39" s="248"/>
      <c r="P39" s="248"/>
      <c r="Q39" s="186">
        <v>0</v>
      </c>
    </row>
    <row r="40" spans="1:17" ht="24" customHeight="1" x14ac:dyDescent="0.25">
      <c r="A40" s="213" t="s">
        <v>284</v>
      </c>
      <c r="B40" s="214"/>
      <c r="C40" s="214"/>
      <c r="D40" s="214"/>
      <c r="E40" s="214"/>
      <c r="F40" s="214"/>
      <c r="G40" s="215">
        <v>0</v>
      </c>
      <c r="H40" s="215"/>
      <c r="I40" s="64"/>
      <c r="J40" s="210" t="s">
        <v>315</v>
      </c>
      <c r="K40" s="212"/>
      <c r="L40" s="212"/>
      <c r="M40" s="212"/>
      <c r="N40" s="212"/>
      <c r="O40" s="212"/>
      <c r="P40" s="212"/>
      <c r="Q40" s="186">
        <v>0</v>
      </c>
    </row>
    <row r="41" spans="1:17" s="205" customFormat="1" ht="24" customHeight="1" thickBot="1" x14ac:dyDescent="0.3">
      <c r="A41" s="213" t="s">
        <v>283</v>
      </c>
      <c r="B41" s="214"/>
      <c r="C41" s="214"/>
      <c r="D41" s="214"/>
      <c r="E41" s="214"/>
      <c r="F41" s="214"/>
      <c r="G41" s="215">
        <v>0</v>
      </c>
      <c r="H41" s="259"/>
      <c r="I41" s="64"/>
      <c r="J41" s="257" t="s">
        <v>316</v>
      </c>
      <c r="K41" s="260"/>
      <c r="L41" s="260"/>
      <c r="M41" s="260"/>
      <c r="N41" s="260"/>
      <c r="O41" s="260"/>
      <c r="P41" s="260"/>
      <c r="Q41" s="207">
        <f>SUM(G26:H41,Q26:Q40)</f>
        <v>0</v>
      </c>
    </row>
    <row r="42" spans="1:17" ht="24" customHeight="1" thickTop="1" x14ac:dyDescent="0.25">
      <c r="A42" s="187"/>
      <c r="B42" s="188"/>
      <c r="C42" s="188"/>
      <c r="D42" s="188"/>
      <c r="E42" s="188"/>
      <c r="F42" s="188"/>
      <c r="G42" s="197"/>
      <c r="H42" s="197"/>
      <c r="I42" s="64"/>
      <c r="J42" s="257"/>
      <c r="K42" s="258"/>
      <c r="L42" s="258"/>
      <c r="M42" s="258"/>
      <c r="N42" s="258"/>
      <c r="O42" s="258"/>
      <c r="P42" s="258"/>
      <c r="Q42" s="206"/>
    </row>
    <row r="43" spans="1:17" ht="12.75" customHeight="1" thickBot="1" x14ac:dyDescent="0.3">
      <c r="A43" s="81"/>
      <c r="B43" s="22"/>
      <c r="C43" s="22"/>
      <c r="D43" s="22"/>
      <c r="E43" s="22"/>
      <c r="F43" s="22"/>
      <c r="G43" s="22"/>
      <c r="H43" s="22"/>
      <c r="I43" s="22"/>
      <c r="J43" s="257"/>
      <c r="K43" s="212"/>
      <c r="L43" s="212"/>
      <c r="M43" s="212"/>
      <c r="N43" s="212"/>
      <c r="O43" s="212"/>
      <c r="P43" s="212"/>
      <c r="Q43" s="82"/>
    </row>
    <row r="44" spans="1:17" ht="20.100000000000001" customHeight="1" x14ac:dyDescent="0.25">
      <c r="A44" s="12"/>
      <c r="B44" s="13"/>
      <c r="C44" s="13"/>
      <c r="D44" s="13"/>
      <c r="E44" s="13"/>
      <c r="F44" s="13"/>
      <c r="G44" s="13"/>
      <c r="H44" s="13"/>
      <c r="I44" s="13"/>
      <c r="J44" s="13"/>
      <c r="K44" s="13"/>
      <c r="L44" s="13"/>
      <c r="M44" s="13"/>
      <c r="N44" s="13"/>
      <c r="O44" s="13"/>
      <c r="P44" s="13"/>
      <c r="Q44" s="14"/>
    </row>
    <row r="45" spans="1:17" ht="20.100000000000001" customHeight="1" x14ac:dyDescent="0.25">
      <c r="A45" s="10" t="s">
        <v>15</v>
      </c>
      <c r="B45" s="6"/>
      <c r="C45" s="6"/>
      <c r="D45" s="9"/>
      <c r="E45" s="9"/>
      <c r="F45" s="9"/>
      <c r="G45" s="9"/>
      <c r="H45" s="9"/>
      <c r="I45" s="6"/>
      <c r="J45" s="6"/>
      <c r="K45" s="151" t="s">
        <v>16</v>
      </c>
      <c r="L45" s="219"/>
      <c r="M45" s="220"/>
      <c r="N45" s="220"/>
      <c r="O45" s="220"/>
      <c r="P45" s="6"/>
      <c r="Q45" s="16"/>
    </row>
    <row r="46" spans="1:17" ht="20.100000000000001" customHeight="1" x14ac:dyDescent="0.25">
      <c r="A46" s="10"/>
      <c r="B46" s="6"/>
      <c r="C46" s="6"/>
      <c r="D46" s="251" t="s">
        <v>17</v>
      </c>
      <c r="E46" s="228"/>
      <c r="F46" s="228"/>
      <c r="G46" s="228"/>
      <c r="H46" s="228"/>
      <c r="I46" s="6"/>
      <c r="J46" s="6"/>
      <c r="K46" s="6"/>
      <c r="L46" s="6"/>
      <c r="M46" s="6"/>
      <c r="N46" s="6"/>
      <c r="O46" s="6"/>
      <c r="P46" s="6"/>
      <c r="Q46" s="16"/>
    </row>
    <row r="47" spans="1:17" ht="20.100000000000001" customHeight="1" x14ac:dyDescent="0.25">
      <c r="A47" s="10" t="s">
        <v>18</v>
      </c>
      <c r="B47" s="6"/>
      <c r="C47" s="6"/>
      <c r="D47" s="242"/>
      <c r="E47" s="242"/>
      <c r="F47" s="242"/>
      <c r="G47" s="242"/>
      <c r="H47" s="242"/>
      <c r="I47" s="6"/>
      <c r="J47" s="6"/>
      <c r="K47" s="6" t="s">
        <v>213</v>
      </c>
      <c r="L47" s="220"/>
      <c r="M47" s="220"/>
      <c r="N47" s="220"/>
      <c r="O47" s="220"/>
      <c r="P47" s="6"/>
      <c r="Q47" s="16"/>
    </row>
    <row r="48" spans="1:17" ht="20.100000000000001" customHeight="1" thickBot="1" x14ac:dyDescent="0.3">
      <c r="A48" s="17"/>
      <c r="B48" s="11"/>
      <c r="C48" s="11"/>
      <c r="D48" s="217" t="s">
        <v>19</v>
      </c>
      <c r="E48" s="217"/>
      <c r="F48" s="217"/>
      <c r="G48" s="217"/>
      <c r="H48" s="217"/>
      <c r="I48" s="11"/>
      <c r="J48" s="11"/>
      <c r="K48" s="11"/>
      <c r="L48" s="216"/>
      <c r="M48" s="216"/>
      <c r="N48" s="216"/>
      <c r="O48" s="216"/>
      <c r="P48" s="11"/>
      <c r="Q48" s="18"/>
    </row>
    <row r="49" spans="1:17" ht="30" customHeight="1" x14ac:dyDescent="0.25">
      <c r="A49" s="10"/>
      <c r="B49" s="6"/>
      <c r="C49" s="6"/>
      <c r="D49" s="6"/>
      <c r="E49" s="6"/>
      <c r="F49" s="6"/>
      <c r="G49" s="240" t="s">
        <v>20</v>
      </c>
      <c r="H49" s="241"/>
      <c r="I49" s="241"/>
      <c r="J49" s="235"/>
      <c r="K49" s="6"/>
      <c r="L49" s="6"/>
      <c r="M49" s="6"/>
      <c r="N49" s="6"/>
      <c r="O49" s="6"/>
      <c r="P49" s="6"/>
      <c r="Q49" s="16"/>
    </row>
    <row r="50" spans="1:17" ht="20.100000000000001" customHeight="1" x14ac:dyDescent="0.25">
      <c r="A50" s="23" t="s">
        <v>21</v>
      </c>
      <c r="B50" s="6"/>
      <c r="C50" s="6"/>
      <c r="D50" s="6"/>
      <c r="E50" s="6"/>
      <c r="F50" s="6"/>
      <c r="G50" s="6"/>
      <c r="H50" s="6"/>
      <c r="I50" s="6"/>
      <c r="J50" s="6"/>
      <c r="K50" s="6"/>
      <c r="L50" s="6"/>
      <c r="M50" s="6"/>
      <c r="N50" s="6"/>
      <c r="O50" s="6"/>
      <c r="P50" s="6"/>
      <c r="Q50" s="16"/>
    </row>
    <row r="51" spans="1:17" ht="15" customHeight="1" x14ac:dyDescent="0.25">
      <c r="A51" s="10"/>
      <c r="B51" s="6"/>
      <c r="C51" s="6"/>
      <c r="D51" s="6"/>
      <c r="E51" s="6"/>
      <c r="F51" s="6"/>
      <c r="G51" s="6"/>
      <c r="H51" s="6"/>
      <c r="I51" s="6"/>
      <c r="J51" s="6"/>
      <c r="K51" s="6"/>
      <c r="L51" s="6"/>
      <c r="M51" s="6"/>
      <c r="N51" s="6"/>
      <c r="O51" s="6"/>
      <c r="P51" s="6"/>
      <c r="Q51" s="16"/>
    </row>
    <row r="52" spans="1:17" ht="20.100000000000001" customHeight="1" x14ac:dyDescent="0.25">
      <c r="A52" s="23" t="s">
        <v>22</v>
      </c>
      <c r="B52" s="6"/>
      <c r="C52" s="6"/>
      <c r="D52" s="9"/>
      <c r="E52" s="9"/>
      <c r="F52" s="9"/>
      <c r="G52" s="9"/>
      <c r="H52" s="9"/>
      <c r="I52" s="6"/>
      <c r="J52" s="6"/>
      <c r="K52" s="15" t="s">
        <v>3</v>
      </c>
      <c r="L52" s="9"/>
      <c r="M52" s="9"/>
      <c r="N52" s="9"/>
      <c r="O52" s="9"/>
      <c r="P52" s="6"/>
      <c r="Q52" s="16"/>
    </row>
    <row r="53" spans="1:17" ht="20.100000000000001" customHeight="1" x14ac:dyDescent="0.25">
      <c r="A53" s="10"/>
      <c r="B53" s="6"/>
      <c r="C53" s="6"/>
      <c r="D53" s="6"/>
      <c r="E53" s="6"/>
      <c r="F53" s="21" t="s">
        <v>23</v>
      </c>
      <c r="G53" s="6"/>
      <c r="H53" s="6"/>
      <c r="I53" s="6"/>
      <c r="J53" s="6"/>
      <c r="K53" s="6"/>
      <c r="L53" s="6"/>
      <c r="M53" s="6"/>
      <c r="N53" s="6"/>
      <c r="O53" s="6"/>
      <c r="P53" s="6"/>
      <c r="Q53" s="16"/>
    </row>
    <row r="54" spans="1:17" ht="15" customHeight="1" x14ac:dyDescent="0.25">
      <c r="A54" s="10"/>
      <c r="B54" s="6"/>
      <c r="C54" s="6"/>
      <c r="D54" s="6"/>
      <c r="E54" s="6"/>
      <c r="F54" s="20"/>
      <c r="G54" s="6"/>
      <c r="H54" s="6"/>
      <c r="I54" s="6"/>
      <c r="J54" s="6"/>
      <c r="K54" s="6"/>
      <c r="L54" s="6"/>
      <c r="M54" s="6"/>
      <c r="N54" s="6"/>
      <c r="O54" s="6"/>
      <c r="P54" s="6"/>
      <c r="Q54" s="16"/>
    </row>
    <row r="55" spans="1:17" ht="20.100000000000001" customHeight="1" x14ac:dyDescent="0.25">
      <c r="A55" s="23" t="s">
        <v>24</v>
      </c>
      <c r="B55" s="6"/>
      <c r="C55" s="6"/>
      <c r="D55" s="9"/>
      <c r="E55" s="9"/>
      <c r="F55" s="9"/>
      <c r="G55" s="9"/>
      <c r="H55" s="9"/>
      <c r="I55" s="6"/>
      <c r="J55" s="6"/>
      <c r="K55" s="15" t="s">
        <v>3</v>
      </c>
      <c r="L55" s="9"/>
      <c r="M55" s="9"/>
      <c r="N55" s="9"/>
      <c r="O55" s="9"/>
      <c r="P55" s="6"/>
      <c r="Q55" s="16"/>
    </row>
    <row r="56" spans="1:17" ht="20.100000000000001" customHeight="1" x14ac:dyDescent="0.25">
      <c r="A56" s="10"/>
      <c r="B56" s="6"/>
      <c r="C56" s="6"/>
      <c r="D56" s="6"/>
      <c r="E56" s="6"/>
      <c r="F56" s="21" t="s">
        <v>23</v>
      </c>
      <c r="G56" s="6"/>
      <c r="H56" s="6"/>
      <c r="I56" s="6"/>
      <c r="J56" s="6"/>
      <c r="K56" s="15"/>
      <c r="L56" s="6"/>
      <c r="M56" s="6"/>
      <c r="N56" s="6"/>
      <c r="O56" s="6"/>
      <c r="P56" s="6"/>
      <c r="Q56" s="16"/>
    </row>
    <row r="57" spans="1:17" ht="15" customHeight="1" x14ac:dyDescent="0.25">
      <c r="A57" s="10"/>
      <c r="B57" s="6"/>
      <c r="C57" s="6"/>
      <c r="D57" s="6"/>
      <c r="E57" s="6"/>
      <c r="F57" s="8"/>
      <c r="G57" s="6"/>
      <c r="H57" s="6"/>
      <c r="I57" s="6"/>
      <c r="J57" s="6"/>
      <c r="K57" s="6"/>
      <c r="L57" s="6"/>
      <c r="M57" s="6"/>
      <c r="N57" s="6"/>
      <c r="O57" s="6"/>
      <c r="P57" s="6"/>
      <c r="Q57" s="16"/>
    </row>
    <row r="58" spans="1:17" ht="20.100000000000001" customHeight="1" x14ac:dyDescent="0.25">
      <c r="A58" s="23" t="s">
        <v>25</v>
      </c>
      <c r="B58" s="6"/>
      <c r="C58" s="6"/>
      <c r="D58" s="9"/>
      <c r="E58" s="9"/>
      <c r="F58" s="9"/>
      <c r="G58" s="9"/>
      <c r="H58" s="9"/>
      <c r="I58" s="6"/>
      <c r="J58" s="6"/>
      <c r="K58" s="15" t="s">
        <v>3</v>
      </c>
      <c r="L58" s="9"/>
      <c r="M58" s="9"/>
      <c r="N58" s="9"/>
      <c r="O58" s="9"/>
      <c r="P58" s="6"/>
      <c r="Q58" s="16"/>
    </row>
    <row r="59" spans="1:17" ht="20.100000000000001" customHeight="1" x14ac:dyDescent="0.25">
      <c r="A59" s="10"/>
      <c r="B59" s="6"/>
      <c r="C59" s="6"/>
      <c r="D59" s="6"/>
      <c r="E59" s="6"/>
      <c r="F59" s="21" t="s">
        <v>23</v>
      </c>
      <c r="G59" s="6"/>
      <c r="H59" s="6"/>
      <c r="I59" s="6"/>
      <c r="J59" s="6"/>
      <c r="K59" s="6"/>
      <c r="L59" s="6"/>
      <c r="M59" s="6"/>
      <c r="N59" s="6"/>
      <c r="O59" s="6"/>
      <c r="P59" s="6"/>
      <c r="Q59" s="16"/>
    </row>
    <row r="60" spans="1:17" ht="20.100000000000001" customHeight="1" x14ac:dyDescent="0.25">
      <c r="A60" s="10"/>
      <c r="B60" s="6"/>
      <c r="C60" s="6"/>
      <c r="D60" s="6"/>
      <c r="E60" s="6"/>
      <c r="F60" s="6"/>
      <c r="G60" s="6"/>
      <c r="H60" s="19" t="s">
        <v>26</v>
      </c>
      <c r="I60" s="6"/>
      <c r="J60" s="6"/>
      <c r="K60" s="6"/>
      <c r="L60" s="9"/>
      <c r="M60" s="9"/>
      <c r="N60" s="9"/>
      <c r="O60" s="9"/>
      <c r="P60" s="6"/>
      <c r="Q60" s="16"/>
    </row>
    <row r="61" spans="1:17" ht="20.100000000000001" customHeight="1" thickBot="1" x14ac:dyDescent="0.3">
      <c r="A61" s="17"/>
      <c r="B61" s="11"/>
      <c r="C61" s="11"/>
      <c r="D61" s="11"/>
      <c r="E61" s="11"/>
      <c r="F61" s="11"/>
      <c r="G61" s="11"/>
      <c r="H61" s="11"/>
      <c r="I61" s="11"/>
      <c r="J61" s="11"/>
      <c r="K61" s="11"/>
      <c r="L61" s="209" t="s">
        <v>27</v>
      </c>
      <c r="M61" s="209"/>
      <c r="N61" s="209"/>
      <c r="O61" s="209"/>
      <c r="P61" s="11"/>
      <c r="Q61" s="18"/>
    </row>
    <row r="62" spans="1:17" ht="20.100000000000001" customHeight="1" x14ac:dyDescent="0.25">
      <c r="A62" s="6"/>
      <c r="B62" s="6"/>
      <c r="C62" s="6"/>
      <c r="D62" s="6"/>
      <c r="E62" s="6"/>
      <c r="F62" s="6"/>
      <c r="G62" s="6"/>
      <c r="H62" s="6"/>
      <c r="I62" s="6"/>
      <c r="J62" s="6"/>
      <c r="K62" s="6"/>
      <c r="L62" s="185"/>
      <c r="M62" s="185"/>
      <c r="N62" s="185"/>
      <c r="O62" s="185"/>
      <c r="P62" s="6"/>
      <c r="Q62" s="66" t="s">
        <v>308</v>
      </c>
    </row>
    <row r="63" spans="1:17" ht="20.100000000000001" customHeight="1" x14ac:dyDescent="0.25">
      <c r="A63" s="7" t="s">
        <v>290</v>
      </c>
      <c r="B63" s="8"/>
      <c r="C63" s="8"/>
      <c r="D63" s="8"/>
      <c r="E63" s="8"/>
      <c r="F63" s="8"/>
      <c r="G63" s="8"/>
      <c r="H63" s="8"/>
      <c r="I63" s="8"/>
      <c r="J63" s="8"/>
      <c r="K63" s="8"/>
      <c r="L63" s="8"/>
      <c r="M63" s="8"/>
      <c r="N63" s="8"/>
      <c r="O63" s="8"/>
      <c r="P63" s="8"/>
      <c r="Q63" s="66"/>
    </row>
    <row r="64" spans="1:17" ht="20.100000000000001" customHeight="1" x14ac:dyDescent="0.25">
      <c r="A64" s="7"/>
      <c r="B64" s="7"/>
      <c r="C64" s="7"/>
      <c r="D64" s="7"/>
      <c r="E64" s="7"/>
      <c r="F64" s="7"/>
      <c r="G64" s="7"/>
      <c r="H64" s="7"/>
      <c r="I64" s="7"/>
      <c r="J64" s="7"/>
      <c r="K64" s="7"/>
      <c r="L64" s="7"/>
      <c r="M64" s="7"/>
      <c r="N64" s="7"/>
      <c r="O64" s="7"/>
      <c r="P64" s="7"/>
      <c r="Q64" s="7"/>
    </row>
    <row r="65" spans="15:17" ht="20.100000000000001" customHeight="1" x14ac:dyDescent="0.25"/>
    <row r="66" spans="15:17" ht="20.100000000000001" customHeight="1" x14ac:dyDescent="0.25"/>
    <row r="67" spans="15:17" ht="20.100000000000001" customHeight="1" x14ac:dyDescent="0.25"/>
    <row r="69" spans="15:17" x14ac:dyDescent="0.25">
      <c r="O69" s="208"/>
      <c r="P69" s="208"/>
      <c r="Q69" s="208"/>
    </row>
    <row r="98" spans="18:18" x14ac:dyDescent="0.25">
      <c r="R98" s="63" t="s">
        <v>292</v>
      </c>
    </row>
  </sheetData>
  <sheetProtection password="EEE0" sheet="1" objects="1" scenarios="1"/>
  <mergeCells count="87">
    <mergeCell ref="G22:H22"/>
    <mergeCell ref="G27:H27"/>
    <mergeCell ref="G28:H28"/>
    <mergeCell ref="A36:F36"/>
    <mergeCell ref="J43:P43"/>
    <mergeCell ref="J42:P42"/>
    <mergeCell ref="A37:F37"/>
    <mergeCell ref="A41:F41"/>
    <mergeCell ref="G41:H41"/>
    <mergeCell ref="J41:P41"/>
    <mergeCell ref="G23:H23"/>
    <mergeCell ref="G26:H26"/>
    <mergeCell ref="G29:H29"/>
    <mergeCell ref="J28:P28"/>
    <mergeCell ref="J29:P29"/>
    <mergeCell ref="J23:O23"/>
    <mergeCell ref="L47:O47"/>
    <mergeCell ref="D46:H46"/>
    <mergeCell ref="G30:H30"/>
    <mergeCell ref="G31:H31"/>
    <mergeCell ref="G32:H32"/>
    <mergeCell ref="J35:P35"/>
    <mergeCell ref="G35:H35"/>
    <mergeCell ref="J30:P30"/>
    <mergeCell ref="J31:P31"/>
    <mergeCell ref="J32:P32"/>
    <mergeCell ref="G33:H33"/>
    <mergeCell ref="G34:H34"/>
    <mergeCell ref="G49:J49"/>
    <mergeCell ref="D47:H47"/>
    <mergeCell ref="A15:B15"/>
    <mergeCell ref="G16:H16"/>
    <mergeCell ref="J16:K16"/>
    <mergeCell ref="A16:B16"/>
    <mergeCell ref="J27:P27"/>
    <mergeCell ref="J34:P34"/>
    <mergeCell ref="J38:P38"/>
    <mergeCell ref="J39:P39"/>
    <mergeCell ref="J22:O22"/>
    <mergeCell ref="J26:P26"/>
    <mergeCell ref="J36:P36"/>
    <mergeCell ref="G19:H19"/>
    <mergeCell ref="J19:O19"/>
    <mergeCell ref="L16:Q16"/>
    <mergeCell ref="C16:D16"/>
    <mergeCell ref="C15:D15"/>
    <mergeCell ref="J15:K15"/>
    <mergeCell ref="G15:H15"/>
    <mergeCell ref="J21:O21"/>
    <mergeCell ref="L15:Q15"/>
    <mergeCell ref="G18:H18"/>
    <mergeCell ref="J18:K18"/>
    <mergeCell ref="G20:H20"/>
    <mergeCell ref="G21:H21"/>
    <mergeCell ref="J20:O20"/>
    <mergeCell ref="F2:Q2"/>
    <mergeCell ref="F3:Q3"/>
    <mergeCell ref="F4:Q4"/>
    <mergeCell ref="F5:Q5"/>
    <mergeCell ref="L14:N14"/>
    <mergeCell ref="A8:Q8"/>
    <mergeCell ref="B10:D10"/>
    <mergeCell ref="D12:K12"/>
    <mergeCell ref="N12:Q12"/>
    <mergeCell ref="C13:K13"/>
    <mergeCell ref="N13:Q13"/>
    <mergeCell ref="C14:D14"/>
    <mergeCell ref="G14:H14"/>
    <mergeCell ref="P14:Q14"/>
    <mergeCell ref="E14:F14"/>
    <mergeCell ref="I14:K14"/>
    <mergeCell ref="O69:Q69"/>
    <mergeCell ref="L61:O61"/>
    <mergeCell ref="J33:P33"/>
    <mergeCell ref="J40:P40"/>
    <mergeCell ref="A38:F38"/>
    <mergeCell ref="A39:F39"/>
    <mergeCell ref="A40:F40"/>
    <mergeCell ref="G38:H38"/>
    <mergeCell ref="G39:H39"/>
    <mergeCell ref="G40:H40"/>
    <mergeCell ref="L48:O48"/>
    <mergeCell ref="D48:H48"/>
    <mergeCell ref="J37:P37"/>
    <mergeCell ref="G37:H37"/>
    <mergeCell ref="G36:H36"/>
    <mergeCell ref="L45:O45"/>
  </mergeCells>
  <pageMargins left="0.46" right="0.26" top="0.6" bottom="0.38" header="0.3" footer="0.3"/>
  <pageSetup scale="55"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41"/>
  <sheetViews>
    <sheetView view="pageBreakPreview" zoomScale="85" zoomScaleNormal="85" zoomScaleSheetLayoutView="85" workbookViewId="0">
      <pane ySplit="14" topLeftCell="A15" activePane="bottomLeft" state="frozen"/>
      <selection pane="bottomLeft" activeCell="Q21" sqref="Q21"/>
    </sheetView>
  </sheetViews>
  <sheetFormatPr defaultRowHeight="12.75" x14ac:dyDescent="0.2"/>
  <cols>
    <col min="1" max="3" width="5.7109375" style="8" customWidth="1"/>
    <col min="4" max="4" width="10.140625" style="8" customWidth="1"/>
    <col min="5" max="6" width="5.7109375" style="8" customWidth="1"/>
    <col min="7" max="7" width="10.7109375" style="8" customWidth="1"/>
    <col min="8" max="8" width="11.85546875" style="8" customWidth="1"/>
    <col min="9" max="9" width="14.140625" style="8" customWidth="1"/>
    <col min="10" max="10" width="9.28515625" style="8" customWidth="1"/>
    <col min="11" max="16" width="5.7109375" style="8" customWidth="1"/>
    <col min="17" max="17" width="1.7109375" style="8" customWidth="1"/>
    <col min="18" max="21" width="5.7109375" style="8" customWidth="1"/>
    <col min="22" max="22" width="7.28515625" style="8" customWidth="1"/>
    <col min="23" max="23" width="7.42578125" style="8" customWidth="1"/>
    <col min="24" max="32" width="5.7109375" style="8" customWidth="1"/>
    <col min="33" max="16384" width="9.140625" style="8"/>
  </cols>
  <sheetData>
    <row r="2" spans="1:32" ht="15.75" x14ac:dyDescent="0.25">
      <c r="J2" s="440" t="s">
        <v>0</v>
      </c>
      <c r="K2" s="440"/>
      <c r="L2" s="440"/>
      <c r="M2" s="440"/>
      <c r="N2" s="440"/>
      <c r="O2" s="440"/>
      <c r="P2" s="440"/>
      <c r="Q2" s="440"/>
      <c r="R2" s="440"/>
      <c r="S2" s="440"/>
      <c r="T2" s="440"/>
      <c r="U2" s="440"/>
      <c r="V2" s="440"/>
      <c r="W2" s="440"/>
      <c r="X2" s="440"/>
    </row>
    <row r="3" spans="1:32" ht="15.75" x14ac:dyDescent="0.25">
      <c r="J3" s="440" t="s">
        <v>1</v>
      </c>
      <c r="K3" s="440"/>
      <c r="L3" s="440"/>
      <c r="M3" s="440"/>
      <c r="N3" s="440"/>
      <c r="O3" s="440"/>
      <c r="P3" s="440"/>
      <c r="Q3" s="440"/>
      <c r="R3" s="440"/>
      <c r="S3" s="440"/>
      <c r="T3" s="440"/>
      <c r="U3" s="440"/>
      <c r="V3" s="440"/>
      <c r="W3" s="440"/>
      <c r="X3" s="440"/>
    </row>
    <row r="4" spans="1:32" ht="15.75" x14ac:dyDescent="0.25">
      <c r="J4" s="440" t="s">
        <v>157</v>
      </c>
      <c r="K4" s="440"/>
      <c r="L4" s="440"/>
      <c r="M4" s="440"/>
      <c r="N4" s="440"/>
      <c r="O4" s="440"/>
      <c r="P4" s="440"/>
      <c r="Q4" s="440"/>
      <c r="R4" s="440"/>
      <c r="S4" s="440"/>
      <c r="T4" s="440"/>
      <c r="U4" s="440"/>
      <c r="V4" s="440"/>
      <c r="W4" s="440"/>
      <c r="X4" s="440"/>
    </row>
    <row r="5" spans="1:32" ht="15.75" x14ac:dyDescent="0.25">
      <c r="J5" s="440"/>
      <c r="K5" s="440"/>
      <c r="L5" s="440"/>
      <c r="M5" s="440"/>
      <c r="N5" s="440"/>
      <c r="O5" s="440"/>
      <c r="P5" s="440"/>
      <c r="Q5" s="440"/>
      <c r="R5" s="440"/>
      <c r="S5" s="440"/>
      <c r="T5" s="440"/>
      <c r="U5" s="440"/>
      <c r="V5" s="440"/>
      <c r="W5" s="440"/>
      <c r="X5" s="440"/>
    </row>
    <row r="7" spans="1:32" ht="15.75" x14ac:dyDescent="0.25">
      <c r="A7" s="441" t="s">
        <v>258</v>
      </c>
      <c r="B7" s="442"/>
      <c r="C7" s="442"/>
      <c r="D7" s="442"/>
      <c r="E7" s="442"/>
      <c r="F7" s="442"/>
      <c r="G7" s="442"/>
      <c r="H7" s="442"/>
      <c r="I7" s="442"/>
      <c r="J7" s="442"/>
      <c r="K7" s="442"/>
      <c r="L7" s="442"/>
      <c r="M7" s="442"/>
      <c r="N7" s="442"/>
      <c r="O7" s="442"/>
      <c r="P7" s="442"/>
      <c r="Q7" s="442"/>
      <c r="R7" s="442"/>
      <c r="S7" s="442"/>
      <c r="T7" s="442"/>
      <c r="U7" s="442"/>
      <c r="V7" s="442"/>
      <c r="W7" s="442"/>
      <c r="X7" s="442"/>
      <c r="Y7" s="43"/>
      <c r="Z7" s="43"/>
      <c r="AA7" s="43"/>
      <c r="AB7" s="43"/>
      <c r="AC7" s="41"/>
      <c r="AD7" s="41"/>
      <c r="AE7" s="41"/>
      <c r="AF7" s="41"/>
    </row>
    <row r="8" spans="1:32" ht="15.75" x14ac:dyDescent="0.25">
      <c r="A8" s="173"/>
      <c r="B8" s="174"/>
      <c r="C8" s="174"/>
      <c r="D8" s="174"/>
      <c r="E8" s="174"/>
      <c r="F8" s="174"/>
      <c r="G8" s="174"/>
      <c r="H8" s="174"/>
      <c r="I8" s="174"/>
      <c r="J8" s="174"/>
      <c r="K8" s="174"/>
      <c r="L8" s="174"/>
      <c r="M8" s="174"/>
      <c r="N8" s="174"/>
      <c r="O8" s="174"/>
      <c r="P8" s="174"/>
      <c r="Q8" s="174"/>
      <c r="R8" s="174"/>
      <c r="S8" s="174"/>
      <c r="T8" s="174"/>
      <c r="U8" s="174"/>
      <c r="V8" s="174"/>
      <c r="W8" s="174"/>
      <c r="X8" s="174"/>
      <c r="Y8" s="43"/>
      <c r="Z8" s="43"/>
      <c r="AA8" s="43"/>
      <c r="AB8" s="43"/>
      <c r="AC8" s="41"/>
      <c r="AD8" s="41"/>
      <c r="AE8" s="41"/>
      <c r="AF8" s="41"/>
    </row>
    <row r="9" spans="1:32" ht="15.75" x14ac:dyDescent="0.25">
      <c r="A9" s="443">
        <f>Header!D12</f>
        <v>0</v>
      </c>
      <c r="B9" s="444"/>
      <c r="C9" s="444"/>
      <c r="D9" s="444"/>
      <c r="E9" s="444"/>
      <c r="F9" s="444"/>
      <c r="G9" s="444"/>
      <c r="H9" s="444"/>
      <c r="I9" s="444"/>
      <c r="J9" s="174"/>
      <c r="K9" s="174"/>
      <c r="L9" s="174"/>
      <c r="M9" s="174"/>
      <c r="N9" s="174"/>
      <c r="O9" s="174"/>
      <c r="P9" s="174"/>
      <c r="Q9" s="174"/>
      <c r="R9" s="174"/>
      <c r="S9" s="174"/>
      <c r="T9" s="445">
        <f>Header!G15</f>
        <v>0</v>
      </c>
      <c r="U9" s="446"/>
      <c r="V9" s="446"/>
      <c r="W9" s="446"/>
      <c r="X9" s="446"/>
      <c r="Y9" s="43"/>
      <c r="Z9" s="43"/>
      <c r="AA9" s="43"/>
      <c r="AB9" s="43"/>
      <c r="AC9" s="41"/>
      <c r="AD9" s="41"/>
      <c r="AE9" s="41"/>
      <c r="AF9" s="41"/>
    </row>
    <row r="10" spans="1:32" ht="15.75" x14ac:dyDescent="0.25">
      <c r="A10" s="410" t="s">
        <v>139</v>
      </c>
      <c r="B10" s="410"/>
      <c r="C10" s="410"/>
      <c r="D10" s="410"/>
      <c r="E10" s="410"/>
      <c r="F10" s="410"/>
      <c r="G10" s="410"/>
      <c r="H10" s="410"/>
      <c r="I10" s="411"/>
      <c r="J10" s="174"/>
      <c r="K10" s="174"/>
      <c r="L10" s="174"/>
      <c r="M10" s="174"/>
      <c r="N10" s="174"/>
      <c r="O10" s="174"/>
      <c r="P10" s="174"/>
      <c r="Q10" s="174"/>
      <c r="R10" s="174"/>
      <c r="S10" s="174"/>
      <c r="T10" s="251" t="s">
        <v>174</v>
      </c>
      <c r="U10" s="412"/>
      <c r="V10" s="412"/>
      <c r="W10" s="412"/>
      <c r="X10" s="412"/>
      <c r="Y10" s="43"/>
      <c r="Z10" s="43"/>
      <c r="AA10" s="43"/>
      <c r="AB10" s="43"/>
      <c r="AC10" s="41"/>
      <c r="AD10" s="41"/>
      <c r="AE10" s="41"/>
      <c r="AF10" s="41"/>
    </row>
    <row r="11" spans="1:32" ht="16.5" thickBot="1" x14ac:dyDescent="0.3">
      <c r="A11" s="173"/>
      <c r="B11" s="174"/>
      <c r="C11" s="174"/>
      <c r="D11" s="174"/>
      <c r="E11" s="174"/>
      <c r="F11" s="174"/>
      <c r="G11" s="174"/>
      <c r="H11" s="174"/>
      <c r="I11" s="174"/>
      <c r="J11" s="174"/>
      <c r="K11" s="174"/>
      <c r="L11" s="174"/>
      <c r="M11" s="174"/>
      <c r="N11" s="174"/>
      <c r="O11" s="174"/>
      <c r="P11" s="174"/>
      <c r="Q11" s="174"/>
      <c r="R11" s="174"/>
      <c r="S11" s="174"/>
      <c r="T11" s="174"/>
      <c r="U11" s="174"/>
      <c r="V11" s="174"/>
      <c r="W11" s="174"/>
      <c r="X11" s="174"/>
      <c r="Y11" s="43"/>
      <c r="Z11" s="43"/>
      <c r="AA11" s="43"/>
      <c r="AB11" s="43"/>
      <c r="AC11" s="41"/>
      <c r="AD11" s="41"/>
      <c r="AE11" s="41"/>
      <c r="AF11" s="41"/>
    </row>
    <row r="12" spans="1:32" x14ac:dyDescent="0.2">
      <c r="E12" s="172"/>
      <c r="F12" s="172"/>
      <c r="G12" s="172"/>
      <c r="H12" s="172"/>
      <c r="I12" s="172"/>
      <c r="J12" s="413" t="s">
        <v>220</v>
      </c>
      <c r="K12" s="547"/>
      <c r="L12" s="548"/>
      <c r="M12" s="419">
        <f>Header!G32</f>
        <v>0</v>
      </c>
      <c r="N12" s="420"/>
      <c r="O12" s="420"/>
      <c r="P12" s="421"/>
      <c r="Q12" s="425"/>
      <c r="R12" s="553" t="s">
        <v>270</v>
      </c>
      <c r="S12" s="427"/>
      <c r="T12" s="427"/>
      <c r="U12" s="428"/>
      <c r="V12" s="432">
        <f>SUM(V25+V37)</f>
        <v>0</v>
      </c>
      <c r="W12" s="433"/>
      <c r="X12" s="434"/>
      <c r="Y12" s="172"/>
      <c r="Z12" s="172"/>
      <c r="AA12" s="172"/>
      <c r="AB12" s="172"/>
      <c r="AC12" s="41"/>
      <c r="AD12" s="41"/>
      <c r="AE12" s="41"/>
      <c r="AF12" s="41"/>
    </row>
    <row r="13" spans="1:32" ht="20.25" customHeight="1" thickBot="1" x14ac:dyDescent="0.3">
      <c r="A13" s="438"/>
      <c r="B13" s="438"/>
      <c r="C13" s="438"/>
      <c r="D13" s="438"/>
      <c r="E13" s="438"/>
      <c r="F13" s="438"/>
      <c r="G13" s="438"/>
      <c r="H13" s="438"/>
      <c r="I13" s="439"/>
      <c r="J13" s="549"/>
      <c r="K13" s="550"/>
      <c r="L13" s="551"/>
      <c r="M13" s="422"/>
      <c r="N13" s="423"/>
      <c r="O13" s="423"/>
      <c r="P13" s="424"/>
      <c r="Q13" s="552"/>
      <c r="R13" s="554"/>
      <c r="S13" s="554"/>
      <c r="T13" s="554"/>
      <c r="U13" s="555"/>
      <c r="V13" s="556"/>
      <c r="W13" s="557"/>
      <c r="X13" s="558"/>
    </row>
    <row r="14" spans="1:32" ht="54" customHeight="1" x14ac:dyDescent="0.25">
      <c r="A14" s="456" t="s">
        <v>135</v>
      </c>
      <c r="B14" s="451"/>
      <c r="C14" s="457"/>
      <c r="D14" s="458"/>
      <c r="E14" s="449" t="s">
        <v>28</v>
      </c>
      <c r="F14" s="451"/>
      <c r="G14" s="449" t="s">
        <v>169</v>
      </c>
      <c r="H14" s="451"/>
      <c r="I14" s="451"/>
      <c r="J14" s="450"/>
      <c r="K14" s="449" t="s">
        <v>153</v>
      </c>
      <c r="L14" s="451"/>
      <c r="M14" s="449" t="s">
        <v>31</v>
      </c>
      <c r="N14" s="450"/>
      <c r="O14" s="449" t="s">
        <v>32</v>
      </c>
      <c r="P14" s="450"/>
      <c r="Q14" s="51"/>
      <c r="R14" s="447" t="s">
        <v>156</v>
      </c>
      <c r="S14" s="448"/>
      <c r="T14" s="449" t="s">
        <v>212</v>
      </c>
      <c r="U14" s="450"/>
      <c r="V14" s="449" t="s">
        <v>172</v>
      </c>
      <c r="W14" s="451"/>
      <c r="X14" s="452"/>
    </row>
    <row r="15" spans="1:32" ht="13.5" thickBot="1" x14ac:dyDescent="0.25">
      <c r="A15" s="48"/>
      <c r="B15" s="49"/>
      <c r="C15" s="49"/>
      <c r="D15" s="49"/>
      <c r="E15" s="49"/>
      <c r="F15" s="49"/>
      <c r="G15" s="49"/>
      <c r="H15" s="49"/>
      <c r="I15" s="49"/>
      <c r="J15" s="49"/>
      <c r="K15" s="49"/>
      <c r="L15" s="49"/>
      <c r="M15" s="49"/>
      <c r="N15" s="49"/>
      <c r="O15" s="49"/>
      <c r="P15" s="49"/>
      <c r="Q15" s="49"/>
      <c r="R15" s="49"/>
      <c r="S15" s="49"/>
      <c r="T15" s="49"/>
      <c r="U15" s="49"/>
      <c r="V15" s="49"/>
      <c r="W15" s="49"/>
      <c r="X15" s="50"/>
    </row>
    <row r="16" spans="1:32" ht="18" customHeight="1" thickBot="1" x14ac:dyDescent="0.25">
      <c r="A16" s="459" t="s">
        <v>136</v>
      </c>
      <c r="B16" s="460"/>
      <c r="C16" s="460"/>
      <c r="D16" s="460"/>
      <c r="E16" s="461" t="s">
        <v>101</v>
      </c>
      <c r="F16" s="462"/>
      <c r="G16" s="463" t="s">
        <v>138</v>
      </c>
      <c r="H16" s="463"/>
      <c r="I16" s="463"/>
      <c r="J16" s="463"/>
      <c r="K16" s="464">
        <v>110.85</v>
      </c>
      <c r="L16" s="464"/>
      <c r="M16" s="464">
        <v>114.85</v>
      </c>
      <c r="N16" s="464"/>
      <c r="O16" s="464">
        <v>114.85</v>
      </c>
      <c r="P16" s="464"/>
      <c r="Q16" s="52"/>
      <c r="R16" s="480"/>
      <c r="S16" s="480"/>
      <c r="T16" s="481"/>
      <c r="U16" s="481"/>
      <c r="V16" s="464">
        <f t="shared" ref="V16:V24" si="0">SUM(R16*T16)</f>
        <v>0</v>
      </c>
      <c r="W16" s="464"/>
      <c r="X16" s="482"/>
    </row>
    <row r="17" spans="1:24" ht="18" customHeight="1" x14ac:dyDescent="0.2">
      <c r="A17" s="167"/>
      <c r="B17" s="168"/>
      <c r="C17" s="168"/>
      <c r="D17" s="168"/>
      <c r="E17" s="483" t="s">
        <v>42</v>
      </c>
      <c r="F17" s="382"/>
      <c r="G17" s="484" t="s">
        <v>45</v>
      </c>
      <c r="H17" s="485"/>
      <c r="I17" s="485"/>
      <c r="J17" s="486"/>
      <c r="K17" s="479">
        <v>75.989999999999995</v>
      </c>
      <c r="L17" s="487"/>
      <c r="M17" s="479">
        <v>89.42</v>
      </c>
      <c r="N17" s="487"/>
      <c r="O17" s="479">
        <v>83.59</v>
      </c>
      <c r="P17" s="487"/>
      <c r="Q17" s="54"/>
      <c r="R17" s="488"/>
      <c r="S17" s="489"/>
      <c r="T17" s="490"/>
      <c r="U17" s="491"/>
      <c r="V17" s="479">
        <f t="shared" si="0"/>
        <v>0</v>
      </c>
      <c r="W17" s="392"/>
      <c r="X17" s="393"/>
    </row>
    <row r="18" spans="1:24" ht="18" customHeight="1" x14ac:dyDescent="0.2">
      <c r="A18" s="57"/>
      <c r="B18" s="44"/>
      <c r="C18" s="44"/>
      <c r="D18" s="44"/>
      <c r="E18" s="493" t="s">
        <v>51</v>
      </c>
      <c r="F18" s="494"/>
      <c r="G18" s="495" t="s">
        <v>53</v>
      </c>
      <c r="H18" s="495"/>
      <c r="I18" s="495"/>
      <c r="J18" s="495"/>
      <c r="K18" s="496">
        <v>12.26</v>
      </c>
      <c r="L18" s="496"/>
      <c r="M18" s="496">
        <v>0</v>
      </c>
      <c r="N18" s="496"/>
      <c r="O18" s="496">
        <v>13.48</v>
      </c>
      <c r="P18" s="496"/>
      <c r="Q18" s="49"/>
      <c r="R18" s="497"/>
      <c r="S18" s="497"/>
      <c r="T18" s="492"/>
      <c r="U18" s="492"/>
      <c r="V18" s="479">
        <f t="shared" si="0"/>
        <v>0</v>
      </c>
      <c r="W18" s="392"/>
      <c r="X18" s="393"/>
    </row>
    <row r="19" spans="1:24" ht="18" customHeight="1" x14ac:dyDescent="0.2">
      <c r="A19" s="57"/>
      <c r="B19" s="44"/>
      <c r="C19" s="44"/>
      <c r="D19" s="44"/>
      <c r="E19" s="493" t="s">
        <v>64</v>
      </c>
      <c r="F19" s="494"/>
      <c r="G19" s="495" t="s">
        <v>65</v>
      </c>
      <c r="H19" s="495"/>
      <c r="I19" s="495"/>
      <c r="J19" s="495"/>
      <c r="K19" s="496">
        <v>15.92</v>
      </c>
      <c r="L19" s="496"/>
      <c r="M19" s="496">
        <v>19.28</v>
      </c>
      <c r="N19" s="496"/>
      <c r="O19" s="496">
        <v>17.510000000000002</v>
      </c>
      <c r="P19" s="496"/>
      <c r="Q19" s="49"/>
      <c r="R19" s="497"/>
      <c r="S19" s="497"/>
      <c r="T19" s="492"/>
      <c r="U19" s="492"/>
      <c r="V19" s="479">
        <f t="shared" si="0"/>
        <v>0</v>
      </c>
      <c r="W19" s="392"/>
      <c r="X19" s="393"/>
    </row>
    <row r="20" spans="1:24" ht="18" customHeight="1" x14ac:dyDescent="0.2">
      <c r="A20" s="57"/>
      <c r="B20" s="44"/>
      <c r="C20" s="44"/>
      <c r="D20" s="44"/>
      <c r="E20" s="493" t="s">
        <v>105</v>
      </c>
      <c r="F20" s="494"/>
      <c r="G20" s="495" t="s">
        <v>107</v>
      </c>
      <c r="H20" s="495"/>
      <c r="I20" s="495"/>
      <c r="J20" s="495"/>
      <c r="K20" s="496">
        <v>19</v>
      </c>
      <c r="L20" s="496"/>
      <c r="M20" s="496">
        <v>22.36</v>
      </c>
      <c r="N20" s="496"/>
      <c r="O20" s="496">
        <v>20.9</v>
      </c>
      <c r="P20" s="496"/>
      <c r="Q20" s="49"/>
      <c r="R20" s="497"/>
      <c r="S20" s="497"/>
      <c r="T20" s="492"/>
      <c r="U20" s="492"/>
      <c r="V20" s="479">
        <f t="shared" si="0"/>
        <v>0</v>
      </c>
      <c r="W20" s="392"/>
      <c r="X20" s="393"/>
    </row>
    <row r="21" spans="1:24" ht="18" customHeight="1" x14ac:dyDescent="0.2">
      <c r="A21" s="57"/>
      <c r="B21" s="44"/>
      <c r="C21" s="44"/>
      <c r="D21" s="44"/>
      <c r="E21" s="493" t="s">
        <v>47</v>
      </c>
      <c r="F21" s="494"/>
      <c r="G21" s="495" t="s">
        <v>155</v>
      </c>
      <c r="H21" s="495"/>
      <c r="I21" s="495"/>
      <c r="J21" s="495"/>
      <c r="K21" s="496">
        <v>18.39</v>
      </c>
      <c r="L21" s="496"/>
      <c r="M21" s="496">
        <v>19.46</v>
      </c>
      <c r="N21" s="496"/>
      <c r="O21" s="496">
        <v>20.23</v>
      </c>
      <c r="P21" s="496"/>
      <c r="Q21" s="49"/>
      <c r="R21" s="497"/>
      <c r="S21" s="497"/>
      <c r="T21" s="492"/>
      <c r="U21" s="492"/>
      <c r="V21" s="479">
        <f t="shared" si="0"/>
        <v>0</v>
      </c>
      <c r="W21" s="392"/>
      <c r="X21" s="393"/>
    </row>
    <row r="22" spans="1:24" ht="18" customHeight="1" x14ac:dyDescent="0.2">
      <c r="A22" s="57"/>
      <c r="B22" s="44"/>
      <c r="C22" s="44"/>
      <c r="D22" s="44"/>
      <c r="E22" s="483" t="s">
        <v>108</v>
      </c>
      <c r="F22" s="387"/>
      <c r="G22" s="484" t="s">
        <v>111</v>
      </c>
      <c r="H22" s="485"/>
      <c r="I22" s="485"/>
      <c r="J22" s="486"/>
      <c r="K22" s="479">
        <v>16.100000000000001</v>
      </c>
      <c r="L22" s="487"/>
      <c r="M22" s="479">
        <v>19.46</v>
      </c>
      <c r="N22" s="487"/>
      <c r="O22" s="479">
        <v>17.71</v>
      </c>
      <c r="P22" s="487"/>
      <c r="Q22" s="49"/>
      <c r="R22" s="488"/>
      <c r="S22" s="489"/>
      <c r="T22" s="490"/>
      <c r="U22" s="491"/>
      <c r="V22" s="479">
        <f t="shared" si="0"/>
        <v>0</v>
      </c>
      <c r="W22" s="392"/>
      <c r="X22" s="393"/>
    </row>
    <row r="23" spans="1:24" ht="18" customHeight="1" x14ac:dyDescent="0.2">
      <c r="A23" s="57"/>
      <c r="B23" s="44"/>
      <c r="C23" s="44"/>
      <c r="D23" s="44"/>
      <c r="E23" s="493" t="s">
        <v>122</v>
      </c>
      <c r="F23" s="494"/>
      <c r="G23" s="495" t="s">
        <v>124</v>
      </c>
      <c r="H23" s="495"/>
      <c r="I23" s="495"/>
      <c r="J23" s="495"/>
      <c r="K23" s="496">
        <v>15.92</v>
      </c>
      <c r="L23" s="496"/>
      <c r="M23" s="496">
        <v>19.28</v>
      </c>
      <c r="N23" s="496"/>
      <c r="O23" s="496">
        <v>17.510000000000002</v>
      </c>
      <c r="P23" s="496"/>
      <c r="Q23" s="49"/>
      <c r="R23" s="497"/>
      <c r="S23" s="497"/>
      <c r="T23" s="492"/>
      <c r="U23" s="492"/>
      <c r="V23" s="479">
        <f t="shared" si="0"/>
        <v>0</v>
      </c>
      <c r="W23" s="392"/>
      <c r="X23" s="393"/>
    </row>
    <row r="24" spans="1:24" ht="18" customHeight="1" thickBot="1" x14ac:dyDescent="0.25">
      <c r="A24" s="57"/>
      <c r="B24" s="44"/>
      <c r="C24" s="44"/>
      <c r="D24" s="44"/>
      <c r="E24" s="498" t="s">
        <v>125</v>
      </c>
      <c r="F24" s="499"/>
      <c r="G24" s="500" t="s">
        <v>127</v>
      </c>
      <c r="H24" s="500"/>
      <c r="I24" s="500"/>
      <c r="J24" s="500"/>
      <c r="K24" s="501">
        <v>15.92</v>
      </c>
      <c r="L24" s="501"/>
      <c r="M24" s="501">
        <v>19.28</v>
      </c>
      <c r="N24" s="501"/>
      <c r="O24" s="501">
        <v>17.510000000000002</v>
      </c>
      <c r="P24" s="501"/>
      <c r="Q24" s="53"/>
      <c r="R24" s="502"/>
      <c r="S24" s="502"/>
      <c r="T24" s="503"/>
      <c r="U24" s="503"/>
      <c r="V24" s="537">
        <f t="shared" si="0"/>
        <v>0</v>
      </c>
      <c r="W24" s="374"/>
      <c r="X24" s="375"/>
    </row>
    <row r="25" spans="1:24" ht="18" customHeight="1" thickBot="1" x14ac:dyDescent="0.25">
      <c r="A25" s="57"/>
      <c r="B25" s="44"/>
      <c r="C25" s="44"/>
      <c r="D25" s="44"/>
      <c r="E25" s="60"/>
      <c r="F25" s="60"/>
      <c r="G25" s="61"/>
      <c r="H25" s="61"/>
      <c r="I25" s="61"/>
      <c r="J25" s="61"/>
      <c r="K25" s="62"/>
      <c r="L25" s="62"/>
      <c r="M25" s="62"/>
      <c r="N25" s="62"/>
      <c r="O25" s="62"/>
      <c r="P25" s="62"/>
      <c r="Q25" s="54"/>
      <c r="R25" s="62"/>
      <c r="S25" s="62"/>
      <c r="T25" s="507" t="s">
        <v>168</v>
      </c>
      <c r="U25" s="508"/>
      <c r="V25" s="509">
        <f>SUM(V16:X24)</f>
        <v>0</v>
      </c>
      <c r="W25" s="510"/>
      <c r="X25" s="511"/>
    </row>
    <row r="26" spans="1:24" ht="13.5" thickBot="1" x14ac:dyDescent="0.25">
      <c r="A26" s="48"/>
      <c r="B26" s="49"/>
      <c r="C26" s="49"/>
      <c r="D26" s="49"/>
      <c r="E26" s="49"/>
      <c r="F26" s="49"/>
      <c r="G26" s="49"/>
      <c r="H26" s="49"/>
      <c r="I26" s="49"/>
      <c r="J26" s="49"/>
      <c r="K26" s="49"/>
      <c r="L26" s="49"/>
      <c r="M26" s="49"/>
      <c r="N26" s="49"/>
      <c r="O26" s="49"/>
      <c r="P26" s="49"/>
      <c r="Q26" s="49"/>
      <c r="R26" s="49"/>
      <c r="S26" s="49"/>
      <c r="T26" s="49"/>
      <c r="U26" s="49"/>
      <c r="V26" s="49"/>
      <c r="W26" s="49"/>
      <c r="X26" s="50"/>
    </row>
    <row r="27" spans="1:24" ht="18" customHeight="1" x14ac:dyDescent="0.2">
      <c r="A27" s="394" t="s">
        <v>154</v>
      </c>
      <c r="B27" s="395"/>
      <c r="C27" s="395"/>
      <c r="D27" s="453"/>
      <c r="E27" s="398" t="s">
        <v>54</v>
      </c>
      <c r="F27" s="399"/>
      <c r="G27" s="400" t="s">
        <v>230</v>
      </c>
      <c r="H27" s="401"/>
      <c r="I27" s="401"/>
      <c r="J27" s="402"/>
      <c r="K27" s="403">
        <v>76</v>
      </c>
      <c r="L27" s="455"/>
      <c r="M27" s="403">
        <v>89.44</v>
      </c>
      <c r="N27" s="455"/>
      <c r="O27" s="403">
        <v>83.6</v>
      </c>
      <c r="P27" s="455"/>
      <c r="Q27" s="153"/>
      <c r="R27" s="405"/>
      <c r="S27" s="405"/>
      <c r="T27" s="406"/>
      <c r="U27" s="407"/>
      <c r="V27" s="403">
        <f>SUM(R27*T27)</f>
        <v>0</v>
      </c>
      <c r="W27" s="408"/>
      <c r="X27" s="409"/>
    </row>
    <row r="28" spans="1:24" ht="18" customHeight="1" thickBot="1" x14ac:dyDescent="0.25">
      <c r="A28" s="396"/>
      <c r="B28" s="397"/>
      <c r="C28" s="397"/>
      <c r="D28" s="454"/>
      <c r="E28" s="381" t="s">
        <v>60</v>
      </c>
      <c r="F28" s="382"/>
      <c r="G28" s="383" t="s">
        <v>231</v>
      </c>
      <c r="H28" s="384"/>
      <c r="I28" s="384"/>
      <c r="J28" s="382"/>
      <c r="K28" s="385">
        <v>28.5</v>
      </c>
      <c r="L28" s="382"/>
      <c r="M28" s="385">
        <v>33.54</v>
      </c>
      <c r="N28" s="382"/>
      <c r="O28" s="385">
        <v>31.32</v>
      </c>
      <c r="P28" s="382"/>
      <c r="Q28" s="154"/>
      <c r="R28" s="388"/>
      <c r="S28" s="389"/>
      <c r="T28" s="390"/>
      <c r="U28" s="391"/>
      <c r="V28" s="385">
        <f>SUM(R28*T28)</f>
        <v>0</v>
      </c>
      <c r="W28" s="392"/>
      <c r="X28" s="393"/>
    </row>
    <row r="29" spans="1:24" ht="18" customHeight="1" x14ac:dyDescent="0.2">
      <c r="A29" s="167"/>
      <c r="B29" s="168"/>
      <c r="C29" s="168"/>
      <c r="D29" s="168"/>
      <c r="E29" s="381" t="s">
        <v>42</v>
      </c>
      <c r="F29" s="382"/>
      <c r="G29" s="383" t="s">
        <v>45</v>
      </c>
      <c r="H29" s="384"/>
      <c r="I29" s="384"/>
      <c r="J29" s="382"/>
      <c r="K29" s="385">
        <v>75.989999999999995</v>
      </c>
      <c r="L29" s="382"/>
      <c r="M29" s="385">
        <v>89.42</v>
      </c>
      <c r="N29" s="382"/>
      <c r="O29" s="385">
        <v>83.59</v>
      </c>
      <c r="P29" s="382"/>
      <c r="Q29" s="154"/>
      <c r="R29" s="388"/>
      <c r="S29" s="389"/>
      <c r="T29" s="390"/>
      <c r="U29" s="391"/>
      <c r="V29" s="385">
        <f t="shared" ref="V29:V36" si="1">SUM(R29*T29)</f>
        <v>0</v>
      </c>
      <c r="W29" s="392"/>
      <c r="X29" s="393"/>
    </row>
    <row r="30" spans="1:24" ht="18" customHeight="1" x14ac:dyDescent="0.2">
      <c r="A30" s="167"/>
      <c r="B30" s="168"/>
      <c r="C30" s="168"/>
      <c r="D30" s="168"/>
      <c r="E30" s="381" t="s">
        <v>51</v>
      </c>
      <c r="F30" s="382"/>
      <c r="G30" s="383" t="s">
        <v>53</v>
      </c>
      <c r="H30" s="384"/>
      <c r="I30" s="384"/>
      <c r="J30" s="382"/>
      <c r="K30" s="385">
        <v>12.26</v>
      </c>
      <c r="L30" s="382"/>
      <c r="M30" s="386" t="s">
        <v>232</v>
      </c>
      <c r="N30" s="387"/>
      <c r="O30" s="385">
        <v>13.48</v>
      </c>
      <c r="P30" s="382"/>
      <c r="Q30" s="154"/>
      <c r="R30" s="388"/>
      <c r="S30" s="389"/>
      <c r="T30" s="390"/>
      <c r="U30" s="391"/>
      <c r="V30" s="385">
        <f t="shared" si="1"/>
        <v>0</v>
      </c>
      <c r="W30" s="392"/>
      <c r="X30" s="393"/>
    </row>
    <row r="31" spans="1:24" ht="18" customHeight="1" x14ac:dyDescent="0.2">
      <c r="A31" s="167"/>
      <c r="B31" s="168"/>
      <c r="C31" s="168"/>
      <c r="D31" s="168"/>
      <c r="E31" s="381" t="s">
        <v>64</v>
      </c>
      <c r="F31" s="382"/>
      <c r="G31" s="383" t="s">
        <v>233</v>
      </c>
      <c r="H31" s="384"/>
      <c r="I31" s="384"/>
      <c r="J31" s="382"/>
      <c r="K31" s="385">
        <v>15.92</v>
      </c>
      <c r="L31" s="382"/>
      <c r="M31" s="385">
        <v>19.28</v>
      </c>
      <c r="N31" s="382"/>
      <c r="O31" s="385">
        <v>17.510000000000002</v>
      </c>
      <c r="P31" s="382"/>
      <c r="Q31" s="154"/>
      <c r="R31" s="388"/>
      <c r="S31" s="389"/>
      <c r="T31" s="390"/>
      <c r="U31" s="391"/>
      <c r="V31" s="385">
        <f t="shared" si="1"/>
        <v>0</v>
      </c>
      <c r="W31" s="392"/>
      <c r="X31" s="393"/>
    </row>
    <row r="32" spans="1:24" ht="18" customHeight="1" x14ac:dyDescent="0.2">
      <c r="A32" s="167"/>
      <c r="B32" s="168"/>
      <c r="C32" s="168"/>
      <c r="D32" s="168"/>
      <c r="E32" s="381" t="s">
        <v>105</v>
      </c>
      <c r="F32" s="382"/>
      <c r="G32" s="383" t="s">
        <v>107</v>
      </c>
      <c r="H32" s="384"/>
      <c r="I32" s="384"/>
      <c r="J32" s="382"/>
      <c r="K32" s="385">
        <v>19</v>
      </c>
      <c r="L32" s="382"/>
      <c r="M32" s="385">
        <v>22.36</v>
      </c>
      <c r="N32" s="382"/>
      <c r="O32" s="385">
        <v>20.9</v>
      </c>
      <c r="P32" s="382"/>
      <c r="Q32" s="154"/>
      <c r="R32" s="388"/>
      <c r="S32" s="389"/>
      <c r="T32" s="390"/>
      <c r="U32" s="391"/>
      <c r="V32" s="385">
        <f t="shared" si="1"/>
        <v>0</v>
      </c>
      <c r="W32" s="392"/>
      <c r="X32" s="393"/>
    </row>
    <row r="33" spans="1:24" ht="18" customHeight="1" x14ac:dyDescent="0.2">
      <c r="A33" s="167"/>
      <c r="B33" s="168"/>
      <c r="C33" s="168"/>
      <c r="D33" s="168"/>
      <c r="E33" s="381" t="s">
        <v>47</v>
      </c>
      <c r="F33" s="382"/>
      <c r="G33" s="383" t="s">
        <v>155</v>
      </c>
      <c r="H33" s="384"/>
      <c r="I33" s="384"/>
      <c r="J33" s="382"/>
      <c r="K33" s="385">
        <v>18.39</v>
      </c>
      <c r="L33" s="382"/>
      <c r="M33" s="386" t="s">
        <v>232</v>
      </c>
      <c r="N33" s="387"/>
      <c r="O33" s="385">
        <v>20.23</v>
      </c>
      <c r="P33" s="382"/>
      <c r="Q33" s="154"/>
      <c r="R33" s="388"/>
      <c r="S33" s="389"/>
      <c r="T33" s="390"/>
      <c r="U33" s="391"/>
      <c r="V33" s="385">
        <f t="shared" si="1"/>
        <v>0</v>
      </c>
      <c r="W33" s="392"/>
      <c r="X33" s="393"/>
    </row>
    <row r="34" spans="1:24" ht="18" customHeight="1" x14ac:dyDescent="0.2">
      <c r="A34" s="167"/>
      <c r="B34" s="168"/>
      <c r="C34" s="168"/>
      <c r="D34" s="168"/>
      <c r="E34" s="381" t="s">
        <v>108</v>
      </c>
      <c r="F34" s="382"/>
      <c r="G34" s="383" t="s">
        <v>111</v>
      </c>
      <c r="H34" s="384"/>
      <c r="I34" s="384"/>
      <c r="J34" s="382"/>
      <c r="K34" s="385">
        <v>16.100000000000001</v>
      </c>
      <c r="L34" s="382"/>
      <c r="M34" s="385">
        <v>19.46</v>
      </c>
      <c r="N34" s="382"/>
      <c r="O34" s="385">
        <v>17.71</v>
      </c>
      <c r="P34" s="382"/>
      <c r="Q34" s="154"/>
      <c r="R34" s="388"/>
      <c r="S34" s="389"/>
      <c r="T34" s="390"/>
      <c r="U34" s="391"/>
      <c r="V34" s="385">
        <f t="shared" si="1"/>
        <v>0</v>
      </c>
      <c r="W34" s="392"/>
      <c r="X34" s="393"/>
    </row>
    <row r="35" spans="1:24" ht="18" customHeight="1" x14ac:dyDescent="0.2">
      <c r="A35" s="167"/>
      <c r="B35" s="168"/>
      <c r="C35" s="168"/>
      <c r="D35" s="168"/>
      <c r="E35" s="472" t="s">
        <v>122</v>
      </c>
      <c r="F35" s="473"/>
      <c r="G35" s="474" t="s">
        <v>124</v>
      </c>
      <c r="H35" s="475"/>
      <c r="I35" s="475"/>
      <c r="J35" s="476"/>
      <c r="K35" s="477">
        <v>15.92</v>
      </c>
      <c r="L35" s="478"/>
      <c r="M35" s="477">
        <v>19.28</v>
      </c>
      <c r="N35" s="478"/>
      <c r="O35" s="477">
        <v>17.510000000000002</v>
      </c>
      <c r="P35" s="478"/>
      <c r="Q35" s="155"/>
      <c r="R35" s="388"/>
      <c r="S35" s="389"/>
      <c r="T35" s="390"/>
      <c r="U35" s="391"/>
      <c r="V35" s="385">
        <f t="shared" si="1"/>
        <v>0</v>
      </c>
      <c r="W35" s="392"/>
      <c r="X35" s="393"/>
    </row>
    <row r="36" spans="1:24" ht="18" customHeight="1" thickBot="1" x14ac:dyDescent="0.25">
      <c r="A36" s="167"/>
      <c r="B36" s="168"/>
      <c r="C36" s="168"/>
      <c r="D36" s="168"/>
      <c r="E36" s="465" t="s">
        <v>125</v>
      </c>
      <c r="F36" s="466"/>
      <c r="G36" s="467" t="s">
        <v>127</v>
      </c>
      <c r="H36" s="467"/>
      <c r="I36" s="467"/>
      <c r="J36" s="467"/>
      <c r="K36" s="468">
        <v>15.92</v>
      </c>
      <c r="L36" s="468"/>
      <c r="M36" s="468">
        <v>19.28</v>
      </c>
      <c r="N36" s="468"/>
      <c r="O36" s="468">
        <v>17.510000000000002</v>
      </c>
      <c r="P36" s="468"/>
      <c r="Q36" s="156"/>
      <c r="R36" s="469"/>
      <c r="S36" s="470"/>
      <c r="T36" s="373"/>
      <c r="U36" s="471"/>
      <c r="V36" s="369">
        <f t="shared" si="1"/>
        <v>0</v>
      </c>
      <c r="W36" s="374"/>
      <c r="X36" s="375"/>
    </row>
    <row r="37" spans="1:24" ht="18" customHeight="1" thickBot="1" x14ac:dyDescent="0.25">
      <c r="A37" s="57"/>
      <c r="B37" s="44"/>
      <c r="C37" s="44"/>
      <c r="D37" s="44"/>
      <c r="E37" s="45"/>
      <c r="F37" s="45"/>
      <c r="G37" s="168"/>
      <c r="H37" s="168"/>
      <c r="I37" s="168"/>
      <c r="J37" s="168"/>
      <c r="K37" s="46"/>
      <c r="L37" s="46"/>
      <c r="M37" s="46"/>
      <c r="N37" s="46"/>
      <c r="O37" s="46"/>
      <c r="P37" s="46"/>
      <c r="Q37" s="47"/>
      <c r="R37" s="46"/>
      <c r="S37" s="46"/>
      <c r="T37" s="376" t="s">
        <v>168</v>
      </c>
      <c r="U37" s="377"/>
      <c r="V37" s="378">
        <f>SUM(V27:X36)</f>
        <v>0</v>
      </c>
      <c r="W37" s="379"/>
      <c r="X37" s="380"/>
    </row>
    <row r="38" spans="1:24" x14ac:dyDescent="0.2">
      <c r="A38" s="57"/>
      <c r="B38" s="44"/>
      <c r="C38" s="44"/>
      <c r="D38" s="44"/>
      <c r="E38" s="45"/>
      <c r="F38" s="45"/>
      <c r="G38" s="168"/>
      <c r="H38" s="168"/>
      <c r="I38" s="168"/>
      <c r="J38" s="168"/>
      <c r="K38" s="46"/>
      <c r="L38" s="46"/>
      <c r="M38" s="46"/>
      <c r="N38" s="46"/>
      <c r="O38" s="46"/>
      <c r="P38" s="46"/>
      <c r="Q38" s="47"/>
      <c r="R38" s="46"/>
      <c r="S38" s="46"/>
      <c r="T38" s="58"/>
      <c r="U38" s="58"/>
      <c r="V38" s="46"/>
      <c r="W38" s="46"/>
      <c r="X38" s="59"/>
    </row>
    <row r="39" spans="1:24" ht="13.5" thickBot="1" x14ac:dyDescent="0.25">
      <c r="A39" s="86"/>
      <c r="B39" s="87"/>
      <c r="C39" s="87"/>
      <c r="D39" s="87"/>
      <c r="E39" s="87"/>
      <c r="F39" s="87"/>
      <c r="G39" s="87"/>
      <c r="H39" s="87"/>
      <c r="I39" s="87"/>
      <c r="J39" s="87"/>
      <c r="K39" s="87"/>
      <c r="L39" s="87"/>
      <c r="M39" s="87"/>
      <c r="N39" s="87"/>
      <c r="O39" s="87"/>
      <c r="P39" s="87"/>
      <c r="Q39" s="53"/>
      <c r="R39" s="87"/>
      <c r="S39" s="87"/>
      <c r="T39" s="87"/>
      <c r="U39" s="87"/>
      <c r="V39" s="87"/>
      <c r="W39" s="87"/>
      <c r="X39" s="88"/>
    </row>
    <row r="40" spans="1:24" x14ac:dyDescent="0.2">
      <c r="A40" s="6"/>
      <c r="B40" s="6"/>
      <c r="C40" s="6"/>
      <c r="D40" s="6"/>
      <c r="E40" s="6"/>
      <c r="F40" s="6"/>
      <c r="G40" s="6"/>
      <c r="H40" s="6"/>
      <c r="I40" s="6"/>
      <c r="J40" s="6"/>
      <c r="K40" s="6"/>
      <c r="L40" s="6"/>
      <c r="M40" s="6"/>
      <c r="N40" s="6"/>
      <c r="O40" s="6"/>
      <c r="P40" s="6"/>
      <c r="Q40" s="6"/>
      <c r="R40" s="6"/>
      <c r="S40" s="6"/>
      <c r="T40" s="6"/>
      <c r="U40" s="6"/>
      <c r="V40" s="6"/>
      <c r="W40" s="6"/>
      <c r="X40" s="6"/>
    </row>
    <row r="41" spans="1:24" x14ac:dyDescent="0.2">
      <c r="A41" s="6"/>
      <c r="B41" s="6"/>
      <c r="C41" s="6"/>
      <c r="D41" s="6"/>
      <c r="E41" s="6"/>
      <c r="F41" s="6"/>
      <c r="G41" s="6"/>
      <c r="H41" s="6"/>
      <c r="I41" s="6"/>
      <c r="J41" s="6"/>
      <c r="K41" s="6"/>
      <c r="L41" s="6"/>
      <c r="M41" s="6"/>
      <c r="N41" s="6"/>
      <c r="O41" s="6"/>
      <c r="P41" s="6"/>
      <c r="Q41" s="6"/>
      <c r="R41" s="6"/>
      <c r="S41" s="6"/>
      <c r="T41" s="6"/>
      <c r="U41" s="6"/>
      <c r="V41" s="6"/>
      <c r="W41" s="6"/>
      <c r="X41" s="6"/>
    </row>
  </sheetData>
  <sheetProtection password="EEE0" sheet="1" objects="1" scenarios="1"/>
  <mergeCells count="182">
    <mergeCell ref="T37:U37"/>
    <mergeCell ref="V37:X37"/>
    <mergeCell ref="T35:U35"/>
    <mergeCell ref="V35:X35"/>
    <mergeCell ref="E36:F36"/>
    <mergeCell ref="G36:J36"/>
    <mergeCell ref="K36:L36"/>
    <mergeCell ref="M36:N36"/>
    <mergeCell ref="O36:P36"/>
    <mergeCell ref="R36:S36"/>
    <mergeCell ref="T36:U36"/>
    <mergeCell ref="V36:X36"/>
    <mergeCell ref="E35:F35"/>
    <mergeCell ref="G35:J35"/>
    <mergeCell ref="K35:L35"/>
    <mergeCell ref="M35:N35"/>
    <mergeCell ref="O35:P35"/>
    <mergeCell ref="R35:S35"/>
    <mergeCell ref="T33:U33"/>
    <mergeCell ref="V33:X33"/>
    <mergeCell ref="E34:F34"/>
    <mergeCell ref="G34:J34"/>
    <mergeCell ref="K34:L34"/>
    <mergeCell ref="M34:N34"/>
    <mergeCell ref="O34:P34"/>
    <mergeCell ref="R34:S34"/>
    <mergeCell ref="T34:U34"/>
    <mergeCell ref="V34:X34"/>
    <mergeCell ref="E33:F33"/>
    <mergeCell ref="G33:J33"/>
    <mergeCell ref="K33:L33"/>
    <mergeCell ref="M33:N33"/>
    <mergeCell ref="O33:P33"/>
    <mergeCell ref="R33:S33"/>
    <mergeCell ref="T31:U31"/>
    <mergeCell ref="V31:X31"/>
    <mergeCell ref="E32:F32"/>
    <mergeCell ref="G32:J32"/>
    <mergeCell ref="K32:L32"/>
    <mergeCell ref="M32:N32"/>
    <mergeCell ref="O32:P32"/>
    <mergeCell ref="R32:S32"/>
    <mergeCell ref="T32:U32"/>
    <mergeCell ref="V32:X32"/>
    <mergeCell ref="E31:F31"/>
    <mergeCell ref="G31:J31"/>
    <mergeCell ref="K31:L31"/>
    <mergeCell ref="M31:N31"/>
    <mergeCell ref="O31:P31"/>
    <mergeCell ref="R31:S31"/>
    <mergeCell ref="T28:U28"/>
    <mergeCell ref="V28:X28"/>
    <mergeCell ref="T29:U29"/>
    <mergeCell ref="V29:X29"/>
    <mergeCell ref="E30:F30"/>
    <mergeCell ref="G30:J30"/>
    <mergeCell ref="K30:L30"/>
    <mergeCell ref="M30:N30"/>
    <mergeCell ref="O30:P30"/>
    <mergeCell ref="R30:S30"/>
    <mergeCell ref="T30:U30"/>
    <mergeCell ref="V30:X30"/>
    <mergeCell ref="E29:F29"/>
    <mergeCell ref="G29:J29"/>
    <mergeCell ref="K29:L29"/>
    <mergeCell ref="M29:N29"/>
    <mergeCell ref="O29:P29"/>
    <mergeCell ref="R29:S29"/>
    <mergeCell ref="R14:S14"/>
    <mergeCell ref="T14:U14"/>
    <mergeCell ref="V14:X14"/>
    <mergeCell ref="A27:D28"/>
    <mergeCell ref="E27:F27"/>
    <mergeCell ref="G27:J27"/>
    <mergeCell ref="K27:L27"/>
    <mergeCell ref="M27:N27"/>
    <mergeCell ref="O27:P27"/>
    <mergeCell ref="R27:S27"/>
    <mergeCell ref="A14:D14"/>
    <mergeCell ref="E14:F14"/>
    <mergeCell ref="G14:J14"/>
    <mergeCell ref="K14:L14"/>
    <mergeCell ref="M14:N14"/>
    <mergeCell ref="O14:P14"/>
    <mergeCell ref="T27:U27"/>
    <mergeCell ref="V27:X27"/>
    <mergeCell ref="E28:F28"/>
    <mergeCell ref="G28:J28"/>
    <mergeCell ref="K28:L28"/>
    <mergeCell ref="M28:N28"/>
    <mergeCell ref="O28:P28"/>
    <mergeCell ref="R28:S28"/>
    <mergeCell ref="A10:I10"/>
    <mergeCell ref="T10:X10"/>
    <mergeCell ref="J12:L13"/>
    <mergeCell ref="M12:P13"/>
    <mergeCell ref="Q12:Q13"/>
    <mergeCell ref="R12:U13"/>
    <mergeCell ref="V12:X13"/>
    <mergeCell ref="A13:I13"/>
    <mergeCell ref="J2:X2"/>
    <mergeCell ref="J3:X3"/>
    <mergeCell ref="J4:X4"/>
    <mergeCell ref="J5:X5"/>
    <mergeCell ref="A7:X7"/>
    <mergeCell ref="A9:I9"/>
    <mergeCell ref="T9:X9"/>
    <mergeCell ref="A16:D16"/>
    <mergeCell ref="E16:F16"/>
    <mergeCell ref="G16:J16"/>
    <mergeCell ref="K16:L16"/>
    <mergeCell ref="M16:N16"/>
    <mergeCell ref="O16:P16"/>
    <mergeCell ref="R16:S16"/>
    <mergeCell ref="T16:U16"/>
    <mergeCell ref="V16:X16"/>
    <mergeCell ref="E17:F17"/>
    <mergeCell ref="G17:J17"/>
    <mergeCell ref="K17:L17"/>
    <mergeCell ref="M17:N17"/>
    <mergeCell ref="O17:P17"/>
    <mergeCell ref="R17:S17"/>
    <mergeCell ref="T17:U17"/>
    <mergeCell ref="V17:X17"/>
    <mergeCell ref="E18:F18"/>
    <mergeCell ref="G18:J18"/>
    <mergeCell ref="K18:L18"/>
    <mergeCell ref="M18:N18"/>
    <mergeCell ref="O18:P18"/>
    <mergeCell ref="R18:S18"/>
    <mergeCell ref="T18:U18"/>
    <mergeCell ref="V18:X18"/>
    <mergeCell ref="E19:F19"/>
    <mergeCell ref="G19:J19"/>
    <mergeCell ref="K19:L19"/>
    <mergeCell ref="M19:N19"/>
    <mergeCell ref="O19:P19"/>
    <mergeCell ref="R19:S19"/>
    <mergeCell ref="T19:U19"/>
    <mergeCell ref="V19:X19"/>
    <mergeCell ref="E20:F20"/>
    <mergeCell ref="G20:J20"/>
    <mergeCell ref="K20:L20"/>
    <mergeCell ref="M20:N20"/>
    <mergeCell ref="O20:P20"/>
    <mergeCell ref="R20:S20"/>
    <mergeCell ref="T20:U20"/>
    <mergeCell ref="V20:X20"/>
    <mergeCell ref="E21:F21"/>
    <mergeCell ref="G21:J21"/>
    <mergeCell ref="K21:L21"/>
    <mergeCell ref="M21:N21"/>
    <mergeCell ref="O21:P21"/>
    <mergeCell ref="R21:S21"/>
    <mergeCell ref="T21:U21"/>
    <mergeCell ref="V21:X21"/>
    <mergeCell ref="E22:F22"/>
    <mergeCell ref="G22:J22"/>
    <mergeCell ref="K22:L22"/>
    <mergeCell ref="M22:N22"/>
    <mergeCell ref="O22:P22"/>
    <mergeCell ref="R22:S22"/>
    <mergeCell ref="T22:U22"/>
    <mergeCell ref="V22:X22"/>
    <mergeCell ref="T25:U25"/>
    <mergeCell ref="V25:X25"/>
    <mergeCell ref="E23:F23"/>
    <mergeCell ref="G23:J23"/>
    <mergeCell ref="K23:L23"/>
    <mergeCell ref="M23:N23"/>
    <mergeCell ref="O23:P23"/>
    <mergeCell ref="R23:S23"/>
    <mergeCell ref="T23:U23"/>
    <mergeCell ref="V23:X23"/>
    <mergeCell ref="E24:F24"/>
    <mergeCell ref="G24:J24"/>
    <mergeCell ref="K24:L24"/>
    <mergeCell ref="M24:N24"/>
    <mergeCell ref="O24:P24"/>
    <mergeCell ref="R24:S24"/>
    <mergeCell ref="T24:U24"/>
    <mergeCell ref="V24:X24"/>
  </mergeCells>
  <pageMargins left="0.63" right="0.62" top="0.49" bottom="0.75" header="0.3" footer="0.3"/>
  <pageSetup scale="56"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44"/>
  <sheetViews>
    <sheetView view="pageBreakPreview" zoomScale="85" zoomScaleNormal="86" zoomScaleSheetLayoutView="85" workbookViewId="0">
      <pane ySplit="14" topLeftCell="A15" activePane="bottomLeft" state="frozen"/>
      <selection pane="bottomLeft" activeCell="O35" sqref="O35:P35"/>
    </sheetView>
  </sheetViews>
  <sheetFormatPr defaultRowHeight="12.75" x14ac:dyDescent="0.2"/>
  <cols>
    <col min="1" max="3" width="5.7109375" style="8" customWidth="1"/>
    <col min="4" max="4" width="10.140625" style="8" customWidth="1"/>
    <col min="5" max="6" width="5.7109375" style="8" customWidth="1"/>
    <col min="7" max="7" width="10.7109375" style="8" customWidth="1"/>
    <col min="8" max="8" width="11.85546875" style="8" customWidth="1"/>
    <col min="9" max="9" width="14.140625" style="8" customWidth="1"/>
    <col min="10" max="10" width="9.28515625" style="8" customWidth="1"/>
    <col min="11" max="16" width="5.7109375" style="8" customWidth="1"/>
    <col min="17" max="17" width="1.7109375" style="8" customWidth="1"/>
    <col min="18" max="21" width="5.7109375" style="8" customWidth="1"/>
    <col min="22" max="22" width="7.28515625" style="8" customWidth="1"/>
    <col min="23" max="23" width="7.42578125" style="8" customWidth="1"/>
    <col min="24" max="32" width="5.7109375" style="8" customWidth="1"/>
    <col min="33" max="16384" width="9.140625" style="8"/>
  </cols>
  <sheetData>
    <row r="2" spans="1:32" ht="15.75" x14ac:dyDescent="0.25">
      <c r="J2" s="440" t="s">
        <v>0</v>
      </c>
      <c r="K2" s="440"/>
      <c r="L2" s="440"/>
      <c r="M2" s="440"/>
      <c r="N2" s="440"/>
      <c r="O2" s="440"/>
      <c r="P2" s="440"/>
      <c r="Q2" s="440"/>
      <c r="R2" s="440"/>
      <c r="S2" s="440"/>
      <c r="T2" s="440"/>
      <c r="U2" s="440"/>
      <c r="V2" s="440"/>
      <c r="W2" s="440"/>
      <c r="X2" s="440"/>
    </row>
    <row r="3" spans="1:32" ht="15.75" x14ac:dyDescent="0.25">
      <c r="J3" s="440" t="s">
        <v>1</v>
      </c>
      <c r="K3" s="440"/>
      <c r="L3" s="440"/>
      <c r="M3" s="440"/>
      <c r="N3" s="440"/>
      <c r="O3" s="440"/>
      <c r="P3" s="440"/>
      <c r="Q3" s="440"/>
      <c r="R3" s="440"/>
      <c r="S3" s="440"/>
      <c r="T3" s="440"/>
      <c r="U3" s="440"/>
      <c r="V3" s="440"/>
      <c r="W3" s="440"/>
      <c r="X3" s="440"/>
    </row>
    <row r="4" spans="1:32" ht="15.75" x14ac:dyDescent="0.25">
      <c r="J4" s="440" t="s">
        <v>157</v>
      </c>
      <c r="K4" s="440"/>
      <c r="L4" s="440"/>
      <c r="M4" s="440"/>
      <c r="N4" s="440"/>
      <c r="O4" s="440"/>
      <c r="P4" s="440"/>
      <c r="Q4" s="440"/>
      <c r="R4" s="440"/>
      <c r="S4" s="440"/>
      <c r="T4" s="440"/>
      <c r="U4" s="440"/>
      <c r="V4" s="440"/>
      <c r="W4" s="440"/>
      <c r="X4" s="440"/>
    </row>
    <row r="5" spans="1:32" ht="15.75" x14ac:dyDescent="0.25">
      <c r="J5" s="440"/>
      <c r="K5" s="440"/>
      <c r="L5" s="440"/>
      <c r="M5" s="440"/>
      <c r="N5" s="440"/>
      <c r="O5" s="440"/>
      <c r="P5" s="440"/>
      <c r="Q5" s="440"/>
      <c r="R5" s="440"/>
      <c r="S5" s="440"/>
      <c r="T5" s="440"/>
      <c r="U5" s="440"/>
      <c r="V5" s="440"/>
      <c r="W5" s="440"/>
      <c r="X5" s="440"/>
    </row>
    <row r="7" spans="1:32" ht="15.75" x14ac:dyDescent="0.25">
      <c r="A7" s="441" t="s">
        <v>254</v>
      </c>
      <c r="B7" s="442"/>
      <c r="C7" s="442"/>
      <c r="D7" s="442"/>
      <c r="E7" s="442"/>
      <c r="F7" s="442"/>
      <c r="G7" s="442"/>
      <c r="H7" s="442"/>
      <c r="I7" s="442"/>
      <c r="J7" s="442"/>
      <c r="K7" s="442"/>
      <c r="L7" s="442"/>
      <c r="M7" s="442"/>
      <c r="N7" s="442"/>
      <c r="O7" s="442"/>
      <c r="P7" s="442"/>
      <c r="Q7" s="442"/>
      <c r="R7" s="442"/>
      <c r="S7" s="442"/>
      <c r="T7" s="442"/>
      <c r="U7" s="442"/>
      <c r="V7" s="442"/>
      <c r="W7" s="442"/>
      <c r="X7" s="442"/>
      <c r="Y7" s="43"/>
      <c r="Z7" s="43"/>
      <c r="AA7" s="43"/>
      <c r="AB7" s="43"/>
      <c r="AC7" s="41"/>
      <c r="AD7" s="41"/>
      <c r="AE7" s="41"/>
      <c r="AF7" s="41"/>
    </row>
    <row r="8" spans="1:32" ht="15.75" x14ac:dyDescent="0.25">
      <c r="A8" s="173"/>
      <c r="B8" s="174"/>
      <c r="C8" s="174"/>
      <c r="D8" s="174"/>
      <c r="E8" s="174"/>
      <c r="F8" s="174"/>
      <c r="G8" s="174"/>
      <c r="H8" s="174"/>
      <c r="I8" s="174"/>
      <c r="J8" s="174"/>
      <c r="K8" s="174"/>
      <c r="L8" s="174"/>
      <c r="M8" s="174"/>
      <c r="N8" s="174"/>
      <c r="O8" s="174"/>
      <c r="P8" s="174"/>
      <c r="Q8" s="174"/>
      <c r="R8" s="174"/>
      <c r="S8" s="174"/>
      <c r="T8" s="174"/>
      <c r="U8" s="174"/>
      <c r="V8" s="174"/>
      <c r="W8" s="174"/>
      <c r="X8" s="174"/>
      <c r="Y8" s="43"/>
      <c r="Z8" s="43"/>
      <c r="AA8" s="43"/>
      <c r="AB8" s="43"/>
      <c r="AC8" s="41"/>
      <c r="AD8" s="41"/>
      <c r="AE8" s="41"/>
      <c r="AF8" s="41"/>
    </row>
    <row r="9" spans="1:32" ht="15.75" x14ac:dyDescent="0.25">
      <c r="A9" s="443">
        <f>Header!D12</f>
        <v>0</v>
      </c>
      <c r="B9" s="444"/>
      <c r="C9" s="444"/>
      <c r="D9" s="444"/>
      <c r="E9" s="444"/>
      <c r="F9" s="444"/>
      <c r="G9" s="444"/>
      <c r="H9" s="444"/>
      <c r="I9" s="444"/>
      <c r="J9" s="174"/>
      <c r="K9" s="174"/>
      <c r="L9" s="174"/>
      <c r="M9" s="174"/>
      <c r="N9" s="174"/>
      <c r="O9" s="174"/>
      <c r="P9" s="174"/>
      <c r="Q9" s="174"/>
      <c r="R9" s="174"/>
      <c r="S9" s="174"/>
      <c r="T9" s="445">
        <f>Header!G15</f>
        <v>0</v>
      </c>
      <c r="U9" s="446"/>
      <c r="V9" s="446"/>
      <c r="W9" s="446"/>
      <c r="X9" s="446"/>
      <c r="Y9" s="43"/>
      <c r="Z9" s="43"/>
      <c r="AA9" s="43"/>
      <c r="AB9" s="43"/>
      <c r="AC9" s="41"/>
      <c r="AD9" s="41"/>
      <c r="AE9" s="41"/>
      <c r="AF9" s="41"/>
    </row>
    <row r="10" spans="1:32" ht="15.75" x14ac:dyDescent="0.25">
      <c r="A10" s="410" t="s">
        <v>139</v>
      </c>
      <c r="B10" s="410"/>
      <c r="C10" s="410"/>
      <c r="D10" s="410"/>
      <c r="E10" s="410"/>
      <c r="F10" s="410"/>
      <c r="G10" s="410"/>
      <c r="H10" s="410"/>
      <c r="I10" s="411"/>
      <c r="J10" s="174"/>
      <c r="K10" s="174"/>
      <c r="L10" s="174"/>
      <c r="M10" s="174"/>
      <c r="N10" s="174"/>
      <c r="O10" s="174"/>
      <c r="P10" s="174"/>
      <c r="Q10" s="174"/>
      <c r="R10" s="174"/>
      <c r="S10" s="174"/>
      <c r="T10" s="251" t="s">
        <v>174</v>
      </c>
      <c r="U10" s="412"/>
      <c r="V10" s="412"/>
      <c r="W10" s="412"/>
      <c r="X10" s="412"/>
      <c r="Y10" s="43"/>
      <c r="Z10" s="43"/>
      <c r="AA10" s="43"/>
      <c r="AB10" s="43"/>
      <c r="AC10" s="41"/>
      <c r="AD10" s="41"/>
      <c r="AE10" s="41"/>
      <c r="AF10" s="41"/>
    </row>
    <row r="11" spans="1:32" ht="16.5" thickBot="1" x14ac:dyDescent="0.3">
      <c r="A11" s="173"/>
      <c r="B11" s="174"/>
      <c r="C11" s="174"/>
      <c r="D11" s="174"/>
      <c r="E11" s="174"/>
      <c r="F11" s="174"/>
      <c r="G11" s="174"/>
      <c r="H11" s="174"/>
      <c r="I11" s="174"/>
      <c r="J11" s="174"/>
      <c r="K11" s="174"/>
      <c r="L11" s="174"/>
      <c r="M11" s="174"/>
      <c r="N11" s="174"/>
      <c r="O11" s="174"/>
      <c r="P11" s="174"/>
      <c r="Q11" s="174"/>
      <c r="R11" s="174"/>
      <c r="S11" s="174"/>
      <c r="T11" s="174"/>
      <c r="U11" s="174"/>
      <c r="V11" s="174"/>
      <c r="W11" s="174"/>
      <c r="X11" s="174"/>
      <c r="Y11" s="43"/>
      <c r="Z11" s="43"/>
      <c r="AA11" s="43"/>
      <c r="AB11" s="43"/>
      <c r="AC11" s="41"/>
      <c r="AD11" s="41"/>
      <c r="AE11" s="41"/>
      <c r="AF11" s="41"/>
    </row>
    <row r="12" spans="1:32" x14ac:dyDescent="0.2">
      <c r="E12" s="172"/>
      <c r="F12" s="172"/>
      <c r="G12" s="172"/>
      <c r="H12" s="172"/>
      <c r="I12" s="172"/>
      <c r="J12" s="413" t="s">
        <v>220</v>
      </c>
      <c r="K12" s="414"/>
      <c r="L12" s="415"/>
      <c r="M12" s="419">
        <f>Header!G33</f>
        <v>0</v>
      </c>
      <c r="N12" s="420"/>
      <c r="O12" s="420"/>
      <c r="P12" s="421"/>
      <c r="Q12" s="425"/>
      <c r="R12" s="413" t="s">
        <v>270</v>
      </c>
      <c r="S12" s="427"/>
      <c r="T12" s="427"/>
      <c r="U12" s="428"/>
      <c r="V12" s="432">
        <f>SUM(V17+V29+V40)</f>
        <v>0</v>
      </c>
      <c r="W12" s="433"/>
      <c r="X12" s="434"/>
      <c r="Y12" s="172"/>
      <c r="Z12" s="172"/>
      <c r="AA12" s="172"/>
      <c r="AB12" s="172"/>
      <c r="AC12" s="41"/>
      <c r="AD12" s="41"/>
      <c r="AE12" s="41"/>
      <c r="AF12" s="41"/>
    </row>
    <row r="13" spans="1:32" ht="20.25" customHeight="1" thickBot="1" x14ac:dyDescent="0.3">
      <c r="A13" s="438"/>
      <c r="B13" s="438"/>
      <c r="C13" s="438"/>
      <c r="D13" s="438"/>
      <c r="E13" s="438"/>
      <c r="F13" s="438"/>
      <c r="G13" s="438"/>
      <c r="H13" s="438"/>
      <c r="I13" s="439"/>
      <c r="J13" s="416"/>
      <c r="K13" s="417"/>
      <c r="L13" s="418"/>
      <c r="M13" s="422"/>
      <c r="N13" s="423"/>
      <c r="O13" s="423"/>
      <c r="P13" s="424"/>
      <c r="Q13" s="426"/>
      <c r="R13" s="429"/>
      <c r="S13" s="430"/>
      <c r="T13" s="430"/>
      <c r="U13" s="431"/>
      <c r="V13" s="435"/>
      <c r="W13" s="436"/>
      <c r="X13" s="437"/>
    </row>
    <row r="14" spans="1:32" ht="54" customHeight="1" x14ac:dyDescent="0.25">
      <c r="A14" s="456" t="s">
        <v>135</v>
      </c>
      <c r="B14" s="451"/>
      <c r="C14" s="457"/>
      <c r="D14" s="458"/>
      <c r="E14" s="449" t="s">
        <v>28</v>
      </c>
      <c r="F14" s="451"/>
      <c r="G14" s="449" t="s">
        <v>169</v>
      </c>
      <c r="H14" s="451"/>
      <c r="I14" s="451"/>
      <c r="J14" s="450"/>
      <c r="K14" s="449" t="s">
        <v>153</v>
      </c>
      <c r="L14" s="451"/>
      <c r="M14" s="449" t="s">
        <v>31</v>
      </c>
      <c r="N14" s="450"/>
      <c r="O14" s="449" t="s">
        <v>32</v>
      </c>
      <c r="P14" s="450"/>
      <c r="Q14" s="51"/>
      <c r="R14" s="447" t="s">
        <v>156</v>
      </c>
      <c r="S14" s="448"/>
      <c r="T14" s="449" t="s">
        <v>212</v>
      </c>
      <c r="U14" s="450"/>
      <c r="V14" s="449" t="s">
        <v>172</v>
      </c>
      <c r="W14" s="451"/>
      <c r="X14" s="452"/>
    </row>
    <row r="15" spans="1:32" ht="13.5" thickBot="1" x14ac:dyDescent="0.25">
      <c r="A15" s="48"/>
      <c r="B15" s="49"/>
      <c r="C15" s="49"/>
      <c r="D15" s="49"/>
      <c r="E15" s="49"/>
      <c r="F15" s="49"/>
      <c r="G15" s="49"/>
      <c r="H15" s="49"/>
      <c r="I15" s="49"/>
      <c r="J15" s="49"/>
      <c r="K15" s="49"/>
      <c r="L15" s="49"/>
      <c r="M15" s="49"/>
      <c r="N15" s="49"/>
      <c r="O15" s="49"/>
      <c r="P15" s="49"/>
      <c r="Q15" s="49"/>
      <c r="R15" s="49"/>
      <c r="S15" s="49"/>
      <c r="T15" s="49"/>
      <c r="U15" s="49"/>
      <c r="V15" s="49"/>
      <c r="W15" s="49"/>
      <c r="X15" s="50"/>
    </row>
    <row r="16" spans="1:32" ht="17.25" customHeight="1" thickBot="1" x14ac:dyDescent="0.25">
      <c r="A16" s="459" t="s">
        <v>249</v>
      </c>
      <c r="B16" s="460"/>
      <c r="C16" s="460"/>
      <c r="D16" s="546"/>
      <c r="E16" s="563" t="s">
        <v>118</v>
      </c>
      <c r="F16" s="564"/>
      <c r="G16" s="565" t="s">
        <v>121</v>
      </c>
      <c r="H16" s="565"/>
      <c r="I16" s="565"/>
      <c r="J16" s="565"/>
      <c r="K16" s="566">
        <v>30</v>
      </c>
      <c r="L16" s="566"/>
      <c r="M16" s="561"/>
      <c r="N16" s="561"/>
      <c r="O16" s="561"/>
      <c r="P16" s="561"/>
      <c r="Q16" s="56"/>
      <c r="R16" s="559"/>
      <c r="S16" s="559"/>
      <c r="T16" s="560"/>
      <c r="U16" s="560"/>
      <c r="V16" s="561">
        <f>SUM(R16*T16)</f>
        <v>0</v>
      </c>
      <c r="W16" s="561"/>
      <c r="X16" s="562"/>
    </row>
    <row r="17" spans="1:24" ht="18" customHeight="1" thickBot="1" x14ac:dyDescent="0.25">
      <c r="A17" s="57"/>
      <c r="B17" s="44"/>
      <c r="C17" s="44"/>
      <c r="D17" s="44"/>
      <c r="E17" s="45"/>
      <c r="F17" s="45"/>
      <c r="G17" s="168"/>
      <c r="H17" s="168"/>
      <c r="I17" s="168"/>
      <c r="J17" s="168"/>
      <c r="K17" s="46"/>
      <c r="L17" s="46"/>
      <c r="M17" s="46"/>
      <c r="N17" s="46"/>
      <c r="O17" s="46"/>
      <c r="P17" s="46"/>
      <c r="Q17" s="49"/>
      <c r="R17" s="46"/>
      <c r="S17" s="46"/>
      <c r="T17" s="376" t="s">
        <v>168</v>
      </c>
      <c r="U17" s="377"/>
      <c r="V17" s="533">
        <f>SUM(V16:X16)</f>
        <v>0</v>
      </c>
      <c r="W17" s="534"/>
      <c r="X17" s="535"/>
    </row>
    <row r="18" spans="1:24" ht="13.5" thickBot="1" x14ac:dyDescent="0.25">
      <c r="A18" s="48"/>
      <c r="B18" s="49"/>
      <c r="C18" s="49"/>
      <c r="D18" s="49"/>
      <c r="E18" s="49"/>
      <c r="F18" s="49"/>
      <c r="G18" s="49"/>
      <c r="H18" s="49"/>
      <c r="I18" s="49"/>
      <c r="J18" s="49"/>
      <c r="K18" s="49"/>
      <c r="L18" s="49"/>
      <c r="M18" s="49"/>
      <c r="N18" s="49"/>
      <c r="O18" s="49"/>
      <c r="P18" s="49"/>
      <c r="Q18" s="49"/>
      <c r="R18" s="49"/>
      <c r="S18" s="49"/>
      <c r="T18" s="49"/>
      <c r="U18" s="49"/>
      <c r="V18" s="49"/>
      <c r="W18" s="49"/>
      <c r="X18" s="50"/>
    </row>
    <row r="19" spans="1:24" ht="18" customHeight="1" x14ac:dyDescent="0.2">
      <c r="A19" s="394" t="s">
        <v>154</v>
      </c>
      <c r="B19" s="395"/>
      <c r="C19" s="395"/>
      <c r="D19" s="453"/>
      <c r="E19" s="398" t="s">
        <v>54</v>
      </c>
      <c r="F19" s="399"/>
      <c r="G19" s="400" t="s">
        <v>230</v>
      </c>
      <c r="H19" s="401"/>
      <c r="I19" s="401"/>
      <c r="J19" s="402"/>
      <c r="K19" s="403">
        <v>76</v>
      </c>
      <c r="L19" s="455"/>
      <c r="M19" s="403">
        <v>89.44</v>
      </c>
      <c r="N19" s="455"/>
      <c r="O19" s="403">
        <v>83.6</v>
      </c>
      <c r="P19" s="455"/>
      <c r="Q19" s="153"/>
      <c r="R19" s="405"/>
      <c r="S19" s="405"/>
      <c r="T19" s="406"/>
      <c r="U19" s="407"/>
      <c r="V19" s="403">
        <f>SUM(R19*T19)</f>
        <v>0</v>
      </c>
      <c r="W19" s="408"/>
      <c r="X19" s="409"/>
    </row>
    <row r="20" spans="1:24" ht="18" customHeight="1" thickBot="1" x14ac:dyDescent="0.25">
      <c r="A20" s="396"/>
      <c r="B20" s="397"/>
      <c r="C20" s="397"/>
      <c r="D20" s="454"/>
      <c r="E20" s="381" t="s">
        <v>60</v>
      </c>
      <c r="F20" s="382"/>
      <c r="G20" s="383" t="s">
        <v>231</v>
      </c>
      <c r="H20" s="384"/>
      <c r="I20" s="384"/>
      <c r="J20" s="382"/>
      <c r="K20" s="385">
        <v>28.5</v>
      </c>
      <c r="L20" s="382"/>
      <c r="M20" s="385">
        <v>33.54</v>
      </c>
      <c r="N20" s="382"/>
      <c r="O20" s="385">
        <v>31.32</v>
      </c>
      <c r="P20" s="382"/>
      <c r="Q20" s="154"/>
      <c r="R20" s="388"/>
      <c r="S20" s="389"/>
      <c r="T20" s="390"/>
      <c r="U20" s="391"/>
      <c r="V20" s="385">
        <f>SUM(R20*T20)</f>
        <v>0</v>
      </c>
      <c r="W20" s="392"/>
      <c r="X20" s="393"/>
    </row>
    <row r="21" spans="1:24" ht="18" customHeight="1" x14ac:dyDescent="0.2">
      <c r="A21" s="167"/>
      <c r="B21" s="168"/>
      <c r="C21" s="168"/>
      <c r="D21" s="168"/>
      <c r="E21" s="381" t="s">
        <v>42</v>
      </c>
      <c r="F21" s="382"/>
      <c r="G21" s="383" t="s">
        <v>45</v>
      </c>
      <c r="H21" s="384"/>
      <c r="I21" s="384"/>
      <c r="J21" s="382"/>
      <c r="K21" s="385">
        <v>75.989999999999995</v>
      </c>
      <c r="L21" s="382"/>
      <c r="M21" s="385">
        <v>89.42</v>
      </c>
      <c r="N21" s="382"/>
      <c r="O21" s="385">
        <v>83.59</v>
      </c>
      <c r="P21" s="382"/>
      <c r="Q21" s="154"/>
      <c r="R21" s="388"/>
      <c r="S21" s="389"/>
      <c r="T21" s="390"/>
      <c r="U21" s="391"/>
      <c r="V21" s="385">
        <f t="shared" ref="V21:V28" si="0">SUM(R21*T21)</f>
        <v>0</v>
      </c>
      <c r="W21" s="392"/>
      <c r="X21" s="393"/>
    </row>
    <row r="22" spans="1:24" ht="18" customHeight="1" x14ac:dyDescent="0.2">
      <c r="A22" s="167"/>
      <c r="B22" s="168"/>
      <c r="C22" s="168"/>
      <c r="D22" s="168"/>
      <c r="E22" s="381" t="s">
        <v>51</v>
      </c>
      <c r="F22" s="382"/>
      <c r="G22" s="383" t="s">
        <v>53</v>
      </c>
      <c r="H22" s="384"/>
      <c r="I22" s="384"/>
      <c r="J22" s="382"/>
      <c r="K22" s="385">
        <v>12.26</v>
      </c>
      <c r="L22" s="382"/>
      <c r="M22" s="386" t="s">
        <v>232</v>
      </c>
      <c r="N22" s="387"/>
      <c r="O22" s="385">
        <v>13.48</v>
      </c>
      <c r="P22" s="382"/>
      <c r="Q22" s="154"/>
      <c r="R22" s="388"/>
      <c r="S22" s="389"/>
      <c r="T22" s="390"/>
      <c r="U22" s="391"/>
      <c r="V22" s="385">
        <f t="shared" si="0"/>
        <v>0</v>
      </c>
      <c r="W22" s="392"/>
      <c r="X22" s="393"/>
    </row>
    <row r="23" spans="1:24" ht="18" customHeight="1" x14ac:dyDescent="0.2">
      <c r="A23" s="167"/>
      <c r="B23" s="168"/>
      <c r="C23" s="168"/>
      <c r="D23" s="168"/>
      <c r="E23" s="381" t="s">
        <v>64</v>
      </c>
      <c r="F23" s="382"/>
      <c r="G23" s="383" t="s">
        <v>233</v>
      </c>
      <c r="H23" s="384"/>
      <c r="I23" s="384"/>
      <c r="J23" s="382"/>
      <c r="K23" s="385">
        <v>15.92</v>
      </c>
      <c r="L23" s="382"/>
      <c r="M23" s="385">
        <v>19.28</v>
      </c>
      <c r="N23" s="382"/>
      <c r="O23" s="385">
        <v>17.510000000000002</v>
      </c>
      <c r="P23" s="382"/>
      <c r="Q23" s="154"/>
      <c r="R23" s="388"/>
      <c r="S23" s="389"/>
      <c r="T23" s="390"/>
      <c r="U23" s="391"/>
      <c r="V23" s="385">
        <f t="shared" si="0"/>
        <v>0</v>
      </c>
      <c r="W23" s="392"/>
      <c r="X23" s="393"/>
    </row>
    <row r="24" spans="1:24" ht="18" customHeight="1" x14ac:dyDescent="0.2">
      <c r="A24" s="167"/>
      <c r="B24" s="168"/>
      <c r="C24" s="168"/>
      <c r="D24" s="168"/>
      <c r="E24" s="381" t="s">
        <v>105</v>
      </c>
      <c r="F24" s="382"/>
      <c r="G24" s="383" t="s">
        <v>107</v>
      </c>
      <c r="H24" s="384"/>
      <c r="I24" s="384"/>
      <c r="J24" s="382"/>
      <c r="K24" s="385">
        <v>19</v>
      </c>
      <c r="L24" s="382"/>
      <c r="M24" s="385">
        <v>22.36</v>
      </c>
      <c r="N24" s="382"/>
      <c r="O24" s="385">
        <v>20.9</v>
      </c>
      <c r="P24" s="382"/>
      <c r="Q24" s="154"/>
      <c r="R24" s="388"/>
      <c r="S24" s="389"/>
      <c r="T24" s="390"/>
      <c r="U24" s="391"/>
      <c r="V24" s="385">
        <f t="shared" si="0"/>
        <v>0</v>
      </c>
      <c r="W24" s="392"/>
      <c r="X24" s="393"/>
    </row>
    <row r="25" spans="1:24" ht="18" customHeight="1" x14ac:dyDescent="0.2">
      <c r="A25" s="167"/>
      <c r="B25" s="168"/>
      <c r="C25" s="168"/>
      <c r="D25" s="168"/>
      <c r="E25" s="381" t="s">
        <v>47</v>
      </c>
      <c r="F25" s="382"/>
      <c r="G25" s="383" t="s">
        <v>155</v>
      </c>
      <c r="H25" s="384"/>
      <c r="I25" s="384"/>
      <c r="J25" s="382"/>
      <c r="K25" s="385">
        <v>18.39</v>
      </c>
      <c r="L25" s="382"/>
      <c r="M25" s="386" t="s">
        <v>232</v>
      </c>
      <c r="N25" s="387"/>
      <c r="O25" s="385">
        <v>20.23</v>
      </c>
      <c r="P25" s="382"/>
      <c r="Q25" s="154"/>
      <c r="R25" s="388"/>
      <c r="S25" s="389"/>
      <c r="T25" s="390"/>
      <c r="U25" s="391"/>
      <c r="V25" s="385">
        <f t="shared" si="0"/>
        <v>0</v>
      </c>
      <c r="W25" s="392"/>
      <c r="X25" s="393"/>
    </row>
    <row r="26" spans="1:24" ht="18" customHeight="1" x14ac:dyDescent="0.2">
      <c r="A26" s="167"/>
      <c r="B26" s="168"/>
      <c r="C26" s="168"/>
      <c r="D26" s="168"/>
      <c r="E26" s="381" t="s">
        <v>108</v>
      </c>
      <c r="F26" s="382"/>
      <c r="G26" s="383" t="s">
        <v>111</v>
      </c>
      <c r="H26" s="384"/>
      <c r="I26" s="384"/>
      <c r="J26" s="382"/>
      <c r="K26" s="385">
        <v>16.100000000000001</v>
      </c>
      <c r="L26" s="382"/>
      <c r="M26" s="385">
        <v>19.46</v>
      </c>
      <c r="N26" s="382"/>
      <c r="O26" s="385">
        <v>17.71</v>
      </c>
      <c r="P26" s="382"/>
      <c r="Q26" s="154"/>
      <c r="R26" s="388"/>
      <c r="S26" s="389"/>
      <c r="T26" s="390"/>
      <c r="U26" s="391"/>
      <c r="V26" s="385">
        <f t="shared" si="0"/>
        <v>0</v>
      </c>
      <c r="W26" s="392"/>
      <c r="X26" s="393"/>
    </row>
    <row r="27" spans="1:24" ht="18" customHeight="1" x14ac:dyDescent="0.2">
      <c r="A27" s="167"/>
      <c r="B27" s="168"/>
      <c r="C27" s="168"/>
      <c r="D27" s="168"/>
      <c r="E27" s="472" t="s">
        <v>122</v>
      </c>
      <c r="F27" s="473"/>
      <c r="G27" s="474" t="s">
        <v>124</v>
      </c>
      <c r="H27" s="475"/>
      <c r="I27" s="475"/>
      <c r="J27" s="476"/>
      <c r="K27" s="477">
        <v>15.92</v>
      </c>
      <c r="L27" s="478"/>
      <c r="M27" s="477">
        <v>19.28</v>
      </c>
      <c r="N27" s="478"/>
      <c r="O27" s="477">
        <v>17.510000000000002</v>
      </c>
      <c r="P27" s="478"/>
      <c r="Q27" s="155"/>
      <c r="R27" s="388"/>
      <c r="S27" s="389"/>
      <c r="T27" s="390"/>
      <c r="U27" s="391"/>
      <c r="V27" s="385">
        <f t="shared" si="0"/>
        <v>0</v>
      </c>
      <c r="W27" s="392"/>
      <c r="X27" s="393"/>
    </row>
    <row r="28" spans="1:24" ht="18" customHeight="1" thickBot="1" x14ac:dyDescent="0.25">
      <c r="A28" s="167"/>
      <c r="B28" s="168"/>
      <c r="C28" s="168"/>
      <c r="D28" s="168"/>
      <c r="E28" s="465" t="s">
        <v>125</v>
      </c>
      <c r="F28" s="466"/>
      <c r="G28" s="467" t="s">
        <v>127</v>
      </c>
      <c r="H28" s="467"/>
      <c r="I28" s="467"/>
      <c r="J28" s="467"/>
      <c r="K28" s="468">
        <v>15.92</v>
      </c>
      <c r="L28" s="468"/>
      <c r="M28" s="468">
        <v>19.28</v>
      </c>
      <c r="N28" s="468"/>
      <c r="O28" s="468">
        <v>17.510000000000002</v>
      </c>
      <c r="P28" s="468"/>
      <c r="Q28" s="156"/>
      <c r="R28" s="469"/>
      <c r="S28" s="470"/>
      <c r="T28" s="373"/>
      <c r="U28" s="471"/>
      <c r="V28" s="369">
        <f t="shared" si="0"/>
        <v>0</v>
      </c>
      <c r="W28" s="374"/>
      <c r="X28" s="375"/>
    </row>
    <row r="29" spans="1:24" ht="18" customHeight="1" thickBot="1" x14ac:dyDescent="0.25">
      <c r="A29" s="57"/>
      <c r="B29" s="44"/>
      <c r="C29" s="44"/>
      <c r="D29" s="44"/>
      <c r="E29" s="45"/>
      <c r="F29" s="45"/>
      <c r="G29" s="168"/>
      <c r="H29" s="168"/>
      <c r="I29" s="168"/>
      <c r="J29" s="168"/>
      <c r="K29" s="46"/>
      <c r="L29" s="46"/>
      <c r="M29" s="46"/>
      <c r="N29" s="46"/>
      <c r="O29" s="46"/>
      <c r="P29" s="46"/>
      <c r="Q29" s="47"/>
      <c r="R29" s="46"/>
      <c r="S29" s="46"/>
      <c r="T29" s="376" t="s">
        <v>168</v>
      </c>
      <c r="U29" s="377"/>
      <c r="V29" s="378">
        <f>SUM(V19:X28)</f>
        <v>0</v>
      </c>
      <c r="W29" s="379"/>
      <c r="X29" s="380"/>
    </row>
    <row r="30" spans="1:24" ht="13.5" thickBot="1" x14ac:dyDescent="0.25">
      <c r="A30" s="48"/>
      <c r="B30" s="49"/>
      <c r="C30" s="49"/>
      <c r="D30" s="49"/>
      <c r="E30" s="49"/>
      <c r="F30" s="49"/>
      <c r="G30" s="49"/>
      <c r="H30" s="49"/>
      <c r="I30" s="49"/>
      <c r="J30" s="49"/>
      <c r="K30" s="49"/>
      <c r="L30" s="49"/>
      <c r="M30" s="49"/>
      <c r="N30" s="49"/>
      <c r="O30" s="49"/>
      <c r="P30" s="49"/>
      <c r="Q30" s="49"/>
      <c r="R30" s="49"/>
      <c r="S30" s="49"/>
      <c r="T30" s="49"/>
      <c r="U30" s="49"/>
      <c r="V30" s="49"/>
      <c r="W30" s="49"/>
      <c r="X30" s="50"/>
    </row>
    <row r="31" spans="1:24" ht="18" customHeight="1" thickBot="1" x14ac:dyDescent="0.25">
      <c r="A31" s="459" t="s">
        <v>136</v>
      </c>
      <c r="B31" s="460"/>
      <c r="C31" s="460"/>
      <c r="D31" s="460"/>
      <c r="E31" s="461" t="s">
        <v>101</v>
      </c>
      <c r="F31" s="462"/>
      <c r="G31" s="463" t="s">
        <v>102</v>
      </c>
      <c r="H31" s="463"/>
      <c r="I31" s="463"/>
      <c r="J31" s="463"/>
      <c r="K31" s="464">
        <v>110.85</v>
      </c>
      <c r="L31" s="464"/>
      <c r="M31" s="464">
        <v>114.85</v>
      </c>
      <c r="N31" s="464"/>
      <c r="O31" s="464">
        <v>114.85</v>
      </c>
      <c r="P31" s="464"/>
      <c r="Q31" s="52"/>
      <c r="R31" s="480"/>
      <c r="S31" s="480"/>
      <c r="T31" s="481"/>
      <c r="U31" s="481"/>
      <c r="V31" s="464">
        <f t="shared" ref="V31:V39" si="1">SUM(R31*T31)</f>
        <v>0</v>
      </c>
      <c r="W31" s="464"/>
      <c r="X31" s="482"/>
    </row>
    <row r="32" spans="1:24" ht="18" customHeight="1" x14ac:dyDescent="0.2">
      <c r="A32" s="167"/>
      <c r="B32" s="168"/>
      <c r="C32" s="168"/>
      <c r="D32" s="168"/>
      <c r="E32" s="483" t="s">
        <v>42</v>
      </c>
      <c r="F32" s="382"/>
      <c r="G32" s="484" t="s">
        <v>45</v>
      </c>
      <c r="H32" s="485"/>
      <c r="I32" s="485"/>
      <c r="J32" s="486"/>
      <c r="K32" s="479">
        <v>75.989999999999995</v>
      </c>
      <c r="L32" s="487"/>
      <c r="M32" s="479">
        <v>89.42</v>
      </c>
      <c r="N32" s="487"/>
      <c r="O32" s="479">
        <v>83.59</v>
      </c>
      <c r="P32" s="487"/>
      <c r="Q32" s="54"/>
      <c r="R32" s="488"/>
      <c r="S32" s="489"/>
      <c r="T32" s="490"/>
      <c r="U32" s="491"/>
      <c r="V32" s="479">
        <f t="shared" si="1"/>
        <v>0</v>
      </c>
      <c r="W32" s="392"/>
      <c r="X32" s="393"/>
    </row>
    <row r="33" spans="1:24" ht="18" customHeight="1" x14ac:dyDescent="0.2">
      <c r="A33" s="57"/>
      <c r="B33" s="44"/>
      <c r="C33" s="44"/>
      <c r="D33" s="44"/>
      <c r="E33" s="493" t="s">
        <v>51</v>
      </c>
      <c r="F33" s="494"/>
      <c r="G33" s="495" t="s">
        <v>53</v>
      </c>
      <c r="H33" s="495"/>
      <c r="I33" s="495"/>
      <c r="J33" s="495"/>
      <c r="K33" s="496">
        <v>12.26</v>
      </c>
      <c r="L33" s="496"/>
      <c r="M33" s="496">
        <v>0</v>
      </c>
      <c r="N33" s="496"/>
      <c r="O33" s="496">
        <v>13.48</v>
      </c>
      <c r="P33" s="496"/>
      <c r="Q33" s="49"/>
      <c r="R33" s="497"/>
      <c r="S33" s="497"/>
      <c r="T33" s="492"/>
      <c r="U33" s="492"/>
      <c r="V33" s="479">
        <f t="shared" si="1"/>
        <v>0</v>
      </c>
      <c r="W33" s="392"/>
      <c r="X33" s="393"/>
    </row>
    <row r="34" spans="1:24" ht="18" customHeight="1" x14ac:dyDescent="0.2">
      <c r="A34" s="57"/>
      <c r="B34" s="44"/>
      <c r="C34" s="44"/>
      <c r="D34" s="44"/>
      <c r="E34" s="493" t="s">
        <v>64</v>
      </c>
      <c r="F34" s="494"/>
      <c r="G34" s="495" t="s">
        <v>65</v>
      </c>
      <c r="H34" s="495"/>
      <c r="I34" s="495"/>
      <c r="J34" s="495"/>
      <c r="K34" s="496">
        <v>15.92</v>
      </c>
      <c r="L34" s="496"/>
      <c r="M34" s="496">
        <v>19.28</v>
      </c>
      <c r="N34" s="496"/>
      <c r="O34" s="496">
        <v>17.510000000000002</v>
      </c>
      <c r="P34" s="496"/>
      <c r="Q34" s="49"/>
      <c r="R34" s="497"/>
      <c r="S34" s="497"/>
      <c r="T34" s="492"/>
      <c r="U34" s="492"/>
      <c r="V34" s="479">
        <f t="shared" si="1"/>
        <v>0</v>
      </c>
      <c r="W34" s="392"/>
      <c r="X34" s="393"/>
    </row>
    <row r="35" spans="1:24" ht="18" customHeight="1" x14ac:dyDescent="0.2">
      <c r="A35" s="57"/>
      <c r="B35" s="44"/>
      <c r="C35" s="44"/>
      <c r="D35" s="44"/>
      <c r="E35" s="493" t="s">
        <v>105</v>
      </c>
      <c r="F35" s="494"/>
      <c r="G35" s="495" t="s">
        <v>107</v>
      </c>
      <c r="H35" s="495"/>
      <c r="I35" s="495"/>
      <c r="J35" s="495"/>
      <c r="K35" s="496">
        <v>19</v>
      </c>
      <c r="L35" s="496"/>
      <c r="M35" s="496">
        <v>22.36</v>
      </c>
      <c r="N35" s="496"/>
      <c r="O35" s="496">
        <v>20.9</v>
      </c>
      <c r="P35" s="496"/>
      <c r="Q35" s="49"/>
      <c r="R35" s="497"/>
      <c r="S35" s="497"/>
      <c r="T35" s="492"/>
      <c r="U35" s="492"/>
      <c r="V35" s="479">
        <f t="shared" si="1"/>
        <v>0</v>
      </c>
      <c r="W35" s="392"/>
      <c r="X35" s="393"/>
    </row>
    <row r="36" spans="1:24" ht="18" customHeight="1" x14ac:dyDescent="0.2">
      <c r="A36" s="57"/>
      <c r="B36" s="44"/>
      <c r="C36" s="44"/>
      <c r="D36" s="44"/>
      <c r="E36" s="493" t="s">
        <v>47</v>
      </c>
      <c r="F36" s="494"/>
      <c r="G36" s="495" t="s">
        <v>155</v>
      </c>
      <c r="H36" s="495"/>
      <c r="I36" s="495"/>
      <c r="J36" s="495"/>
      <c r="K36" s="496">
        <v>18.39</v>
      </c>
      <c r="L36" s="496"/>
      <c r="M36" s="496">
        <v>19.46</v>
      </c>
      <c r="N36" s="496"/>
      <c r="O36" s="496">
        <v>20.23</v>
      </c>
      <c r="P36" s="496"/>
      <c r="Q36" s="49"/>
      <c r="R36" s="497"/>
      <c r="S36" s="497"/>
      <c r="T36" s="492"/>
      <c r="U36" s="492"/>
      <c r="V36" s="479">
        <f t="shared" si="1"/>
        <v>0</v>
      </c>
      <c r="W36" s="392"/>
      <c r="X36" s="393"/>
    </row>
    <row r="37" spans="1:24" ht="18" customHeight="1" x14ac:dyDescent="0.2">
      <c r="A37" s="57"/>
      <c r="B37" s="44"/>
      <c r="C37" s="44"/>
      <c r="D37" s="44"/>
      <c r="E37" s="483" t="s">
        <v>108</v>
      </c>
      <c r="F37" s="387"/>
      <c r="G37" s="484" t="s">
        <v>111</v>
      </c>
      <c r="H37" s="485"/>
      <c r="I37" s="485"/>
      <c r="J37" s="486"/>
      <c r="K37" s="479">
        <v>16.100000000000001</v>
      </c>
      <c r="L37" s="487"/>
      <c r="M37" s="479">
        <v>19.46</v>
      </c>
      <c r="N37" s="487"/>
      <c r="O37" s="479">
        <v>17.71</v>
      </c>
      <c r="P37" s="487"/>
      <c r="Q37" s="49"/>
      <c r="R37" s="488"/>
      <c r="S37" s="489"/>
      <c r="T37" s="490"/>
      <c r="U37" s="491"/>
      <c r="V37" s="479">
        <f t="shared" si="1"/>
        <v>0</v>
      </c>
      <c r="W37" s="392"/>
      <c r="X37" s="393"/>
    </row>
    <row r="38" spans="1:24" ht="18" customHeight="1" x14ac:dyDescent="0.2">
      <c r="A38" s="57"/>
      <c r="B38" s="44"/>
      <c r="C38" s="44"/>
      <c r="D38" s="44"/>
      <c r="E38" s="493" t="s">
        <v>122</v>
      </c>
      <c r="F38" s="494"/>
      <c r="G38" s="495" t="s">
        <v>124</v>
      </c>
      <c r="H38" s="495"/>
      <c r="I38" s="495"/>
      <c r="J38" s="495"/>
      <c r="K38" s="496">
        <v>15.92</v>
      </c>
      <c r="L38" s="496"/>
      <c r="M38" s="496">
        <v>19.28</v>
      </c>
      <c r="N38" s="496"/>
      <c r="O38" s="496">
        <v>17.510000000000002</v>
      </c>
      <c r="P38" s="496"/>
      <c r="Q38" s="49"/>
      <c r="R38" s="497"/>
      <c r="S38" s="497"/>
      <c r="T38" s="492"/>
      <c r="U38" s="492"/>
      <c r="V38" s="479">
        <f t="shared" si="1"/>
        <v>0</v>
      </c>
      <c r="W38" s="392"/>
      <c r="X38" s="393"/>
    </row>
    <row r="39" spans="1:24" ht="18" customHeight="1" thickBot="1" x14ac:dyDescent="0.25">
      <c r="A39" s="57"/>
      <c r="B39" s="44"/>
      <c r="C39" s="44"/>
      <c r="D39" s="44"/>
      <c r="E39" s="498" t="s">
        <v>125</v>
      </c>
      <c r="F39" s="499"/>
      <c r="G39" s="500" t="s">
        <v>127</v>
      </c>
      <c r="H39" s="500"/>
      <c r="I39" s="500"/>
      <c r="J39" s="500"/>
      <c r="K39" s="501">
        <v>15.92</v>
      </c>
      <c r="L39" s="501"/>
      <c r="M39" s="501">
        <v>19.28</v>
      </c>
      <c r="N39" s="501"/>
      <c r="O39" s="501">
        <v>17.510000000000002</v>
      </c>
      <c r="P39" s="501"/>
      <c r="Q39" s="53"/>
      <c r="R39" s="502"/>
      <c r="S39" s="502"/>
      <c r="T39" s="503"/>
      <c r="U39" s="503"/>
      <c r="V39" s="537">
        <f t="shared" si="1"/>
        <v>0</v>
      </c>
      <c r="W39" s="374"/>
      <c r="X39" s="375"/>
    </row>
    <row r="40" spans="1:24" ht="18" customHeight="1" thickBot="1" x14ac:dyDescent="0.25">
      <c r="A40" s="57"/>
      <c r="B40" s="44"/>
      <c r="C40" s="44"/>
      <c r="D40" s="44"/>
      <c r="E40" s="60"/>
      <c r="F40" s="60"/>
      <c r="G40" s="61"/>
      <c r="H40" s="61"/>
      <c r="I40" s="61"/>
      <c r="J40" s="61"/>
      <c r="K40" s="62"/>
      <c r="L40" s="62"/>
      <c r="M40" s="62"/>
      <c r="N40" s="62"/>
      <c r="O40" s="62"/>
      <c r="P40" s="62"/>
      <c r="Q40" s="54"/>
      <c r="R40" s="62"/>
      <c r="S40" s="62"/>
      <c r="T40" s="507" t="s">
        <v>168</v>
      </c>
      <c r="U40" s="508"/>
      <c r="V40" s="509">
        <f>SUM(V31:X39)</f>
        <v>0</v>
      </c>
      <c r="W40" s="510"/>
      <c r="X40" s="511"/>
    </row>
    <row r="41" spans="1:24" ht="13.5" thickBot="1" x14ac:dyDescent="0.25">
      <c r="A41" s="86"/>
      <c r="B41" s="87"/>
      <c r="C41" s="87"/>
      <c r="D41" s="87"/>
      <c r="E41" s="87"/>
      <c r="F41" s="87"/>
      <c r="G41" s="87"/>
      <c r="H41" s="87"/>
      <c r="I41" s="87"/>
      <c r="J41" s="87"/>
      <c r="K41" s="87"/>
      <c r="L41" s="87"/>
      <c r="M41" s="87"/>
      <c r="N41" s="87"/>
      <c r="O41" s="87"/>
      <c r="P41" s="87"/>
      <c r="Q41" s="53"/>
      <c r="R41" s="87"/>
      <c r="S41" s="87"/>
      <c r="T41" s="87"/>
      <c r="U41" s="87"/>
      <c r="V41" s="87"/>
      <c r="W41" s="87"/>
      <c r="X41" s="88"/>
    </row>
    <row r="42" spans="1:24" x14ac:dyDescent="0.2">
      <c r="A42" s="44"/>
      <c r="B42" s="44"/>
      <c r="C42" s="44"/>
      <c r="D42" s="44"/>
      <c r="E42" s="44"/>
      <c r="F42" s="44"/>
      <c r="G42" s="44"/>
      <c r="H42" s="44"/>
      <c r="I42" s="44"/>
      <c r="J42" s="44"/>
      <c r="K42" s="44"/>
      <c r="L42" s="44"/>
      <c r="M42" s="44"/>
      <c r="N42" s="44"/>
      <c r="O42" s="44"/>
      <c r="P42" s="44"/>
      <c r="Q42" s="49"/>
      <c r="R42" s="44"/>
      <c r="S42" s="44"/>
      <c r="T42" s="44"/>
      <c r="U42" s="44"/>
      <c r="V42" s="44"/>
      <c r="W42" s="44"/>
      <c r="X42" s="44"/>
    </row>
    <row r="43" spans="1:24" x14ac:dyDescent="0.2">
      <c r="A43" s="6"/>
      <c r="B43" s="6"/>
      <c r="C43" s="6"/>
      <c r="D43" s="6"/>
      <c r="E43" s="6"/>
      <c r="F43" s="6"/>
      <c r="G43" s="6"/>
      <c r="H43" s="6"/>
      <c r="I43" s="6"/>
      <c r="J43" s="6"/>
      <c r="K43" s="6"/>
      <c r="L43" s="6"/>
      <c r="M43" s="6"/>
      <c r="N43" s="6"/>
      <c r="O43" s="6"/>
      <c r="P43" s="6"/>
      <c r="Q43" s="6"/>
      <c r="R43" s="6"/>
      <c r="S43" s="6"/>
      <c r="T43" s="6"/>
      <c r="U43" s="6"/>
      <c r="V43" s="6"/>
      <c r="W43" s="6"/>
      <c r="X43" s="6"/>
    </row>
    <row r="44" spans="1:24" x14ac:dyDescent="0.2">
      <c r="A44" s="6"/>
      <c r="B44" s="6"/>
      <c r="C44" s="6"/>
      <c r="D44" s="6"/>
      <c r="E44" s="6"/>
      <c r="F44" s="6"/>
      <c r="G44" s="6"/>
      <c r="H44" s="6"/>
      <c r="I44" s="6"/>
      <c r="J44" s="6"/>
      <c r="K44" s="6"/>
      <c r="L44" s="6"/>
      <c r="M44" s="6"/>
      <c r="N44" s="6"/>
      <c r="O44" s="6"/>
      <c r="P44" s="6"/>
      <c r="Q44" s="6"/>
      <c r="R44" s="6"/>
      <c r="S44" s="6"/>
      <c r="T44" s="6"/>
      <c r="U44" s="6"/>
      <c r="V44" s="6"/>
      <c r="W44" s="6"/>
      <c r="X44" s="6"/>
    </row>
  </sheetData>
  <sheetProtection password="EEE0" sheet="1" objects="1" scenarios="1"/>
  <mergeCells count="193">
    <mergeCell ref="J2:X2"/>
    <mergeCell ref="J3:X3"/>
    <mergeCell ref="J4:X4"/>
    <mergeCell ref="J5:X5"/>
    <mergeCell ref="A7:X7"/>
    <mergeCell ref="A9:I9"/>
    <mergeCell ref="T9:X9"/>
    <mergeCell ref="V14:X14"/>
    <mergeCell ref="A14:D14"/>
    <mergeCell ref="E14:F14"/>
    <mergeCell ref="G14:J14"/>
    <mergeCell ref="K14:L14"/>
    <mergeCell ref="M14:N14"/>
    <mergeCell ref="O14:P14"/>
    <mergeCell ref="A10:I10"/>
    <mergeCell ref="T10:X10"/>
    <mergeCell ref="J12:L13"/>
    <mergeCell ref="M12:P13"/>
    <mergeCell ref="Q12:Q13"/>
    <mergeCell ref="R12:U13"/>
    <mergeCell ref="V12:X13"/>
    <mergeCell ref="A13:I13"/>
    <mergeCell ref="A31:D31"/>
    <mergeCell ref="E31:F31"/>
    <mergeCell ref="G31:J31"/>
    <mergeCell ref="K31:L31"/>
    <mergeCell ref="M31:N31"/>
    <mergeCell ref="O31:P31"/>
    <mergeCell ref="R31:S31"/>
    <mergeCell ref="T31:U31"/>
    <mergeCell ref="R14:S14"/>
    <mergeCell ref="T14:U14"/>
    <mergeCell ref="E21:F21"/>
    <mergeCell ref="G21:J21"/>
    <mergeCell ref="K21:L21"/>
    <mergeCell ref="M21:N21"/>
    <mergeCell ref="O21:P21"/>
    <mergeCell ref="R21:S21"/>
    <mergeCell ref="T21:U21"/>
    <mergeCell ref="E23:F23"/>
    <mergeCell ref="G23:J23"/>
    <mergeCell ref="K23:L23"/>
    <mergeCell ref="M23:N23"/>
    <mergeCell ref="O23:P23"/>
    <mergeCell ref="R23:S23"/>
    <mergeCell ref="T23:U23"/>
    <mergeCell ref="V31:X31"/>
    <mergeCell ref="E32:F32"/>
    <mergeCell ref="G32:J32"/>
    <mergeCell ref="K32:L32"/>
    <mergeCell ref="M32:N32"/>
    <mergeCell ref="O32:P32"/>
    <mergeCell ref="R32:S32"/>
    <mergeCell ref="T32:U32"/>
    <mergeCell ref="V32:X32"/>
    <mergeCell ref="T33:U33"/>
    <mergeCell ref="V33:X33"/>
    <mergeCell ref="E34:F34"/>
    <mergeCell ref="G34:J34"/>
    <mergeCell ref="K34:L34"/>
    <mergeCell ref="M34:N34"/>
    <mergeCell ref="O34:P34"/>
    <mergeCell ref="R34:S34"/>
    <mergeCell ref="T34:U34"/>
    <mergeCell ref="V34:X34"/>
    <mergeCell ref="E33:F33"/>
    <mergeCell ref="G33:J33"/>
    <mergeCell ref="K33:L33"/>
    <mergeCell ref="M33:N33"/>
    <mergeCell ref="O33:P33"/>
    <mergeCell ref="R33:S33"/>
    <mergeCell ref="T38:U38"/>
    <mergeCell ref="V38:X38"/>
    <mergeCell ref="E37:F37"/>
    <mergeCell ref="G37:J37"/>
    <mergeCell ref="K37:L37"/>
    <mergeCell ref="M37:N37"/>
    <mergeCell ref="O37:P37"/>
    <mergeCell ref="R37:S37"/>
    <mergeCell ref="T35:U35"/>
    <mergeCell ref="V35:X35"/>
    <mergeCell ref="E36:F36"/>
    <mergeCell ref="G36:J36"/>
    <mergeCell ref="K36:L36"/>
    <mergeCell ref="M36:N36"/>
    <mergeCell ref="O36:P36"/>
    <mergeCell ref="R36:S36"/>
    <mergeCell ref="T36:U36"/>
    <mergeCell ref="V36:X36"/>
    <mergeCell ref="E35:F35"/>
    <mergeCell ref="G35:J35"/>
    <mergeCell ref="K35:L35"/>
    <mergeCell ref="M35:N35"/>
    <mergeCell ref="O35:P35"/>
    <mergeCell ref="R35:S35"/>
    <mergeCell ref="T39:U39"/>
    <mergeCell ref="V39:X39"/>
    <mergeCell ref="T40:U40"/>
    <mergeCell ref="V40:X40"/>
    <mergeCell ref="A19:D20"/>
    <mergeCell ref="E19:F19"/>
    <mergeCell ref="G19:J19"/>
    <mergeCell ref="K19:L19"/>
    <mergeCell ref="M19:N19"/>
    <mergeCell ref="O19:P19"/>
    <mergeCell ref="E39:F39"/>
    <mergeCell ref="G39:J39"/>
    <mergeCell ref="K39:L39"/>
    <mergeCell ref="M39:N39"/>
    <mergeCell ref="O39:P39"/>
    <mergeCell ref="R39:S39"/>
    <mergeCell ref="T37:U37"/>
    <mergeCell ref="V37:X37"/>
    <mergeCell ref="E38:F38"/>
    <mergeCell ref="G38:J38"/>
    <mergeCell ref="K38:L38"/>
    <mergeCell ref="M38:N38"/>
    <mergeCell ref="O38:P38"/>
    <mergeCell ref="R38:S38"/>
    <mergeCell ref="V21:X21"/>
    <mergeCell ref="R19:S19"/>
    <mergeCell ref="T19:U19"/>
    <mergeCell ref="V19:X19"/>
    <mergeCell ref="E20:F20"/>
    <mergeCell ref="G20:J20"/>
    <mergeCell ref="K20:L20"/>
    <mergeCell ref="M20:N20"/>
    <mergeCell ref="O20:P20"/>
    <mergeCell ref="R20:S20"/>
    <mergeCell ref="T20:U20"/>
    <mergeCell ref="E22:F22"/>
    <mergeCell ref="G22:J22"/>
    <mergeCell ref="K22:L22"/>
    <mergeCell ref="M22:N22"/>
    <mergeCell ref="O22:P22"/>
    <mergeCell ref="R22:S22"/>
    <mergeCell ref="M25:N25"/>
    <mergeCell ref="O25:P25"/>
    <mergeCell ref="R25:S25"/>
    <mergeCell ref="E24:F24"/>
    <mergeCell ref="G24:J24"/>
    <mergeCell ref="K24:L24"/>
    <mergeCell ref="M24:N24"/>
    <mergeCell ref="O24:P24"/>
    <mergeCell ref="R24:S24"/>
    <mergeCell ref="A16:D16"/>
    <mergeCell ref="E16:F16"/>
    <mergeCell ref="G16:J16"/>
    <mergeCell ref="K16:L16"/>
    <mergeCell ref="M16:N16"/>
    <mergeCell ref="O16:P16"/>
    <mergeCell ref="E28:F28"/>
    <mergeCell ref="G28:J28"/>
    <mergeCell ref="K28:L28"/>
    <mergeCell ref="M28:N28"/>
    <mergeCell ref="O28:P28"/>
    <mergeCell ref="E27:F27"/>
    <mergeCell ref="G27:J27"/>
    <mergeCell ref="K27:L27"/>
    <mergeCell ref="M27:N27"/>
    <mergeCell ref="O27:P27"/>
    <mergeCell ref="E26:F26"/>
    <mergeCell ref="G26:J26"/>
    <mergeCell ref="K26:L26"/>
    <mergeCell ref="M26:N26"/>
    <mergeCell ref="O26:P26"/>
    <mergeCell ref="E25:F25"/>
    <mergeCell ref="G25:J25"/>
    <mergeCell ref="K25:L25"/>
    <mergeCell ref="R16:S16"/>
    <mergeCell ref="T16:U16"/>
    <mergeCell ref="V16:X16"/>
    <mergeCell ref="T17:U17"/>
    <mergeCell ref="V17:X17"/>
    <mergeCell ref="T28:U28"/>
    <mergeCell ref="V28:X28"/>
    <mergeCell ref="T29:U29"/>
    <mergeCell ref="V29:X29"/>
    <mergeCell ref="R28:S28"/>
    <mergeCell ref="T26:U26"/>
    <mergeCell ref="V26:X26"/>
    <mergeCell ref="R27:S27"/>
    <mergeCell ref="T27:U27"/>
    <mergeCell ref="V27:X27"/>
    <mergeCell ref="R26:S26"/>
    <mergeCell ref="T24:U24"/>
    <mergeCell ref="V24:X24"/>
    <mergeCell ref="T22:U22"/>
    <mergeCell ref="V22:X22"/>
    <mergeCell ref="V20:X20"/>
    <mergeCell ref="V23:X23"/>
    <mergeCell ref="T25:U25"/>
    <mergeCell ref="V25:X25"/>
  </mergeCells>
  <pageMargins left="0.65" right="0.59" top="0.52" bottom="0.21" header="0.3" footer="0.17"/>
  <pageSetup scale="56"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30"/>
  <sheetViews>
    <sheetView view="pageBreakPreview" zoomScale="85" zoomScaleNormal="86" zoomScaleSheetLayoutView="85" workbookViewId="0">
      <pane ySplit="14" topLeftCell="A15" activePane="bottomLeft" state="frozen"/>
      <selection pane="bottomLeft" activeCell="O20" sqref="O20:P20"/>
    </sheetView>
  </sheetViews>
  <sheetFormatPr defaultRowHeight="12.75" x14ac:dyDescent="0.2"/>
  <cols>
    <col min="1" max="3" width="5.7109375" style="8" customWidth="1"/>
    <col min="4" max="4" width="10.140625" style="8" customWidth="1"/>
    <col min="5" max="6" width="5.7109375" style="8" customWidth="1"/>
    <col min="7" max="7" width="10.7109375" style="8" customWidth="1"/>
    <col min="8" max="8" width="11.85546875" style="8" customWidth="1"/>
    <col min="9" max="9" width="14.140625" style="8" customWidth="1"/>
    <col min="10" max="10" width="9.28515625" style="8" customWidth="1"/>
    <col min="11" max="16" width="5.7109375" style="8" customWidth="1"/>
    <col min="17" max="17" width="1.7109375" style="8" customWidth="1"/>
    <col min="18" max="21" width="5.7109375" style="8" customWidth="1"/>
    <col min="22" max="22" width="7.28515625" style="8" customWidth="1"/>
    <col min="23" max="23" width="7.42578125" style="8" customWidth="1"/>
    <col min="24" max="32" width="5.7109375" style="8" customWidth="1"/>
    <col min="33" max="16384" width="9.140625" style="8"/>
  </cols>
  <sheetData>
    <row r="2" spans="1:32" ht="15.75" x14ac:dyDescent="0.25">
      <c r="J2" s="440" t="s">
        <v>0</v>
      </c>
      <c r="K2" s="440"/>
      <c r="L2" s="440"/>
      <c r="M2" s="440"/>
      <c r="N2" s="440"/>
      <c r="O2" s="440"/>
      <c r="P2" s="440"/>
      <c r="Q2" s="440"/>
      <c r="R2" s="440"/>
      <c r="S2" s="440"/>
      <c r="T2" s="440"/>
      <c r="U2" s="440"/>
      <c r="V2" s="440"/>
      <c r="W2" s="440"/>
      <c r="X2" s="440"/>
    </row>
    <row r="3" spans="1:32" ht="15.75" x14ac:dyDescent="0.25">
      <c r="J3" s="440" t="s">
        <v>1</v>
      </c>
      <c r="K3" s="440"/>
      <c r="L3" s="440"/>
      <c r="M3" s="440"/>
      <c r="N3" s="440"/>
      <c r="O3" s="440"/>
      <c r="P3" s="440"/>
      <c r="Q3" s="440"/>
      <c r="R3" s="440"/>
      <c r="S3" s="440"/>
      <c r="T3" s="440"/>
      <c r="U3" s="440"/>
      <c r="V3" s="440"/>
      <c r="W3" s="440"/>
      <c r="X3" s="440"/>
    </row>
    <row r="4" spans="1:32" ht="15.75" x14ac:dyDescent="0.25">
      <c r="J4" s="440" t="s">
        <v>157</v>
      </c>
      <c r="K4" s="440"/>
      <c r="L4" s="440"/>
      <c r="M4" s="440"/>
      <c r="N4" s="440"/>
      <c r="O4" s="440"/>
      <c r="P4" s="440"/>
      <c r="Q4" s="440"/>
      <c r="R4" s="440"/>
      <c r="S4" s="440"/>
      <c r="T4" s="440"/>
      <c r="U4" s="440"/>
      <c r="V4" s="440"/>
      <c r="W4" s="440"/>
      <c r="X4" s="440"/>
    </row>
    <row r="5" spans="1:32" ht="15.75" x14ac:dyDescent="0.25">
      <c r="J5" s="440"/>
      <c r="K5" s="440"/>
      <c r="L5" s="440"/>
      <c r="M5" s="440"/>
      <c r="N5" s="440"/>
      <c r="O5" s="440"/>
      <c r="P5" s="440"/>
      <c r="Q5" s="440"/>
      <c r="R5" s="440"/>
      <c r="S5" s="440"/>
      <c r="T5" s="440"/>
      <c r="U5" s="440"/>
      <c r="V5" s="440"/>
      <c r="W5" s="440"/>
      <c r="X5" s="440"/>
    </row>
    <row r="7" spans="1:32" ht="15.75" x14ac:dyDescent="0.25">
      <c r="A7" s="441" t="s">
        <v>247</v>
      </c>
      <c r="B7" s="442"/>
      <c r="C7" s="442"/>
      <c r="D7" s="442"/>
      <c r="E7" s="442"/>
      <c r="F7" s="442"/>
      <c r="G7" s="442"/>
      <c r="H7" s="442"/>
      <c r="I7" s="442"/>
      <c r="J7" s="442"/>
      <c r="K7" s="442"/>
      <c r="L7" s="442"/>
      <c r="M7" s="442"/>
      <c r="N7" s="442"/>
      <c r="O7" s="442"/>
      <c r="P7" s="442"/>
      <c r="Q7" s="442"/>
      <c r="R7" s="442"/>
      <c r="S7" s="442"/>
      <c r="T7" s="442"/>
      <c r="U7" s="442"/>
      <c r="V7" s="442"/>
      <c r="W7" s="442"/>
      <c r="X7" s="442"/>
      <c r="Y7" s="43"/>
      <c r="Z7" s="43"/>
      <c r="AA7" s="43"/>
      <c r="AB7" s="43"/>
      <c r="AC7" s="41"/>
      <c r="AD7" s="41"/>
      <c r="AE7" s="41"/>
      <c r="AF7" s="41"/>
    </row>
    <row r="8" spans="1:32" ht="15.75" x14ac:dyDescent="0.25">
      <c r="A8" s="173"/>
      <c r="B8" s="174"/>
      <c r="C8" s="174"/>
      <c r="D8" s="174"/>
      <c r="E8" s="174"/>
      <c r="F8" s="174"/>
      <c r="G8" s="174"/>
      <c r="H8" s="174"/>
      <c r="I8" s="174"/>
      <c r="J8" s="174"/>
      <c r="K8" s="174"/>
      <c r="L8" s="174"/>
      <c r="M8" s="174"/>
      <c r="N8" s="174"/>
      <c r="O8" s="174"/>
      <c r="P8" s="174"/>
      <c r="Q8" s="174"/>
      <c r="R8" s="174"/>
      <c r="S8" s="174"/>
      <c r="T8" s="174"/>
      <c r="U8" s="174"/>
      <c r="V8" s="174"/>
      <c r="W8" s="174"/>
      <c r="X8" s="174"/>
      <c r="Y8" s="43"/>
      <c r="Z8" s="43"/>
      <c r="AA8" s="43"/>
      <c r="AB8" s="43"/>
      <c r="AC8" s="41"/>
      <c r="AD8" s="41"/>
      <c r="AE8" s="41"/>
      <c r="AF8" s="41"/>
    </row>
    <row r="9" spans="1:32" ht="15.75" x14ac:dyDescent="0.25">
      <c r="A9" s="443">
        <f>Header!D12</f>
        <v>0</v>
      </c>
      <c r="B9" s="444"/>
      <c r="C9" s="444"/>
      <c r="D9" s="444"/>
      <c r="E9" s="444"/>
      <c r="F9" s="444"/>
      <c r="G9" s="444"/>
      <c r="H9" s="444"/>
      <c r="I9" s="444"/>
      <c r="J9" s="174"/>
      <c r="K9" s="174"/>
      <c r="L9" s="174"/>
      <c r="M9" s="174"/>
      <c r="N9" s="174"/>
      <c r="O9" s="174"/>
      <c r="P9" s="174"/>
      <c r="Q9" s="174"/>
      <c r="R9" s="174"/>
      <c r="S9" s="174"/>
      <c r="T9" s="445">
        <f>Header!G15</f>
        <v>0</v>
      </c>
      <c r="U9" s="446"/>
      <c r="V9" s="446"/>
      <c r="W9" s="446"/>
      <c r="X9" s="446"/>
      <c r="Y9" s="43"/>
      <c r="Z9" s="43"/>
      <c r="AA9" s="43"/>
      <c r="AB9" s="43"/>
      <c r="AC9" s="41"/>
      <c r="AD9" s="41"/>
      <c r="AE9" s="41"/>
      <c r="AF9" s="41"/>
    </row>
    <row r="10" spans="1:32" ht="15.75" x14ac:dyDescent="0.25">
      <c r="A10" s="410" t="s">
        <v>139</v>
      </c>
      <c r="B10" s="410"/>
      <c r="C10" s="410"/>
      <c r="D10" s="410"/>
      <c r="E10" s="410"/>
      <c r="F10" s="410"/>
      <c r="G10" s="410"/>
      <c r="H10" s="410"/>
      <c r="I10" s="411"/>
      <c r="J10" s="174"/>
      <c r="K10" s="174"/>
      <c r="L10" s="174"/>
      <c r="M10" s="174"/>
      <c r="N10" s="174"/>
      <c r="O10" s="174"/>
      <c r="P10" s="174"/>
      <c r="Q10" s="174"/>
      <c r="R10" s="174"/>
      <c r="S10" s="174"/>
      <c r="T10" s="251" t="s">
        <v>174</v>
      </c>
      <c r="U10" s="412"/>
      <c r="V10" s="412"/>
      <c r="W10" s="412"/>
      <c r="X10" s="412"/>
      <c r="Y10" s="43"/>
      <c r="Z10" s="43"/>
      <c r="AA10" s="43"/>
      <c r="AB10" s="43"/>
      <c r="AC10" s="41"/>
      <c r="AD10" s="41"/>
      <c r="AE10" s="41"/>
      <c r="AF10" s="41"/>
    </row>
    <row r="11" spans="1:32" ht="16.5" thickBot="1" x14ac:dyDescent="0.3">
      <c r="A11" s="173"/>
      <c r="B11" s="174"/>
      <c r="C11" s="174"/>
      <c r="D11" s="174"/>
      <c r="E11" s="174"/>
      <c r="F11" s="174"/>
      <c r="G11" s="174"/>
      <c r="H11" s="174"/>
      <c r="I11" s="174"/>
      <c r="J11" s="174"/>
      <c r="K11" s="174"/>
      <c r="L11" s="174"/>
      <c r="M11" s="174"/>
      <c r="N11" s="174"/>
      <c r="O11" s="174"/>
      <c r="P11" s="174"/>
      <c r="Q11" s="174"/>
      <c r="R11" s="174"/>
      <c r="S11" s="174"/>
      <c r="T11" s="174"/>
      <c r="U11" s="174"/>
      <c r="V11" s="174"/>
      <c r="W11" s="174"/>
      <c r="X11" s="174"/>
      <c r="Y11" s="43"/>
      <c r="Z11" s="43"/>
      <c r="AA11" s="43"/>
      <c r="AB11" s="43"/>
      <c r="AC11" s="41"/>
      <c r="AD11" s="41"/>
      <c r="AE11" s="41"/>
      <c r="AF11" s="41"/>
    </row>
    <row r="12" spans="1:32" x14ac:dyDescent="0.2">
      <c r="E12" s="172"/>
      <c r="F12" s="172"/>
      <c r="G12" s="172"/>
      <c r="H12" s="172"/>
      <c r="I12" s="172"/>
      <c r="J12" s="413" t="s">
        <v>220</v>
      </c>
      <c r="K12" s="414"/>
      <c r="L12" s="415"/>
      <c r="M12" s="419">
        <f>Header!G34</f>
        <v>0</v>
      </c>
      <c r="N12" s="420"/>
      <c r="O12" s="420"/>
      <c r="P12" s="421"/>
      <c r="Q12" s="425"/>
      <c r="R12" s="413" t="s">
        <v>270</v>
      </c>
      <c r="S12" s="427"/>
      <c r="T12" s="427"/>
      <c r="U12" s="428"/>
      <c r="V12" s="432">
        <f>V25</f>
        <v>0</v>
      </c>
      <c r="W12" s="433"/>
      <c r="X12" s="434"/>
      <c r="Y12" s="172"/>
      <c r="Z12" s="172"/>
      <c r="AA12" s="172"/>
      <c r="AB12" s="172"/>
      <c r="AC12" s="41"/>
      <c r="AD12" s="41"/>
      <c r="AE12" s="41"/>
      <c r="AF12" s="41"/>
    </row>
    <row r="13" spans="1:32" ht="20.25" customHeight="1" thickBot="1" x14ac:dyDescent="0.3">
      <c r="A13" s="438"/>
      <c r="B13" s="438"/>
      <c r="C13" s="438"/>
      <c r="D13" s="438"/>
      <c r="E13" s="438"/>
      <c r="F13" s="438"/>
      <c r="G13" s="438"/>
      <c r="H13" s="438"/>
      <c r="I13" s="439"/>
      <c r="J13" s="416"/>
      <c r="K13" s="417"/>
      <c r="L13" s="418"/>
      <c r="M13" s="422"/>
      <c r="N13" s="423"/>
      <c r="O13" s="423"/>
      <c r="P13" s="424"/>
      <c r="Q13" s="426"/>
      <c r="R13" s="429"/>
      <c r="S13" s="430"/>
      <c r="T13" s="430"/>
      <c r="U13" s="431"/>
      <c r="V13" s="435"/>
      <c r="W13" s="436"/>
      <c r="X13" s="437"/>
    </row>
    <row r="14" spans="1:32" ht="54" customHeight="1" x14ac:dyDescent="0.25">
      <c r="A14" s="456" t="s">
        <v>135</v>
      </c>
      <c r="B14" s="451"/>
      <c r="C14" s="457"/>
      <c r="D14" s="458"/>
      <c r="E14" s="449" t="s">
        <v>28</v>
      </c>
      <c r="F14" s="451"/>
      <c r="G14" s="449" t="s">
        <v>169</v>
      </c>
      <c r="H14" s="451"/>
      <c r="I14" s="451"/>
      <c r="J14" s="450"/>
      <c r="K14" s="449" t="s">
        <v>153</v>
      </c>
      <c r="L14" s="451"/>
      <c r="M14" s="449" t="s">
        <v>31</v>
      </c>
      <c r="N14" s="450"/>
      <c r="O14" s="449" t="s">
        <v>32</v>
      </c>
      <c r="P14" s="450"/>
      <c r="Q14" s="51"/>
      <c r="R14" s="447" t="s">
        <v>156</v>
      </c>
      <c r="S14" s="448"/>
      <c r="T14" s="449" t="s">
        <v>212</v>
      </c>
      <c r="U14" s="450"/>
      <c r="V14" s="449" t="s">
        <v>172</v>
      </c>
      <c r="W14" s="451"/>
      <c r="X14" s="452"/>
    </row>
    <row r="15" spans="1:32" ht="13.5" thickBot="1" x14ac:dyDescent="0.25">
      <c r="A15" s="48"/>
      <c r="B15" s="49"/>
      <c r="C15" s="49"/>
      <c r="D15" s="49"/>
      <c r="E15" s="49"/>
      <c r="F15" s="49"/>
      <c r="G15" s="49"/>
      <c r="H15" s="49"/>
      <c r="I15" s="49"/>
      <c r="J15" s="49"/>
      <c r="K15" s="49"/>
      <c r="L15" s="49"/>
      <c r="M15" s="49"/>
      <c r="N15" s="49"/>
      <c r="O15" s="49"/>
      <c r="P15" s="49"/>
      <c r="Q15" s="49"/>
      <c r="R15" s="49"/>
      <c r="S15" s="49"/>
      <c r="T15" s="49"/>
      <c r="U15" s="49"/>
      <c r="V15" s="49"/>
      <c r="W15" s="49"/>
      <c r="X15" s="50"/>
    </row>
    <row r="16" spans="1:32" ht="18" customHeight="1" thickBot="1" x14ac:dyDescent="0.25">
      <c r="A16" s="459" t="s">
        <v>136</v>
      </c>
      <c r="B16" s="460"/>
      <c r="C16" s="460"/>
      <c r="D16" s="460"/>
      <c r="E16" s="461" t="s">
        <v>101</v>
      </c>
      <c r="F16" s="462"/>
      <c r="G16" s="463" t="s">
        <v>102</v>
      </c>
      <c r="H16" s="463"/>
      <c r="I16" s="463"/>
      <c r="J16" s="463"/>
      <c r="K16" s="464">
        <v>110.85</v>
      </c>
      <c r="L16" s="464"/>
      <c r="M16" s="464">
        <v>114.85</v>
      </c>
      <c r="N16" s="464"/>
      <c r="O16" s="464">
        <v>114.85</v>
      </c>
      <c r="P16" s="464"/>
      <c r="Q16" s="52"/>
      <c r="R16" s="480"/>
      <c r="S16" s="480"/>
      <c r="T16" s="481"/>
      <c r="U16" s="481"/>
      <c r="V16" s="464">
        <f t="shared" ref="V16:V24" si="0">SUM(R16*T16)</f>
        <v>0</v>
      </c>
      <c r="W16" s="464"/>
      <c r="X16" s="482"/>
    </row>
    <row r="17" spans="1:24" ht="18" customHeight="1" x14ac:dyDescent="0.2">
      <c r="A17" s="167"/>
      <c r="B17" s="168"/>
      <c r="C17" s="168"/>
      <c r="D17" s="168"/>
      <c r="E17" s="483" t="s">
        <v>42</v>
      </c>
      <c r="F17" s="382"/>
      <c r="G17" s="484" t="s">
        <v>45</v>
      </c>
      <c r="H17" s="485"/>
      <c r="I17" s="485"/>
      <c r="J17" s="486"/>
      <c r="K17" s="479">
        <v>75.989999999999995</v>
      </c>
      <c r="L17" s="487"/>
      <c r="M17" s="479">
        <v>89.42</v>
      </c>
      <c r="N17" s="487"/>
      <c r="O17" s="479">
        <v>83.59</v>
      </c>
      <c r="P17" s="487"/>
      <c r="Q17" s="54"/>
      <c r="R17" s="488"/>
      <c r="S17" s="489"/>
      <c r="T17" s="490"/>
      <c r="U17" s="491"/>
      <c r="V17" s="479">
        <f t="shared" si="0"/>
        <v>0</v>
      </c>
      <c r="W17" s="392"/>
      <c r="X17" s="393"/>
    </row>
    <row r="18" spans="1:24" ht="18" customHeight="1" x14ac:dyDescent="0.2">
      <c r="A18" s="57"/>
      <c r="B18" s="44"/>
      <c r="C18" s="44"/>
      <c r="D18" s="44"/>
      <c r="E18" s="493" t="s">
        <v>51</v>
      </c>
      <c r="F18" s="494"/>
      <c r="G18" s="495" t="s">
        <v>53</v>
      </c>
      <c r="H18" s="495"/>
      <c r="I18" s="495"/>
      <c r="J18" s="495"/>
      <c r="K18" s="496">
        <v>12.26</v>
      </c>
      <c r="L18" s="496"/>
      <c r="M18" s="496">
        <v>0</v>
      </c>
      <c r="N18" s="496"/>
      <c r="O18" s="496">
        <v>13.48</v>
      </c>
      <c r="P18" s="496"/>
      <c r="Q18" s="49"/>
      <c r="R18" s="497"/>
      <c r="S18" s="497"/>
      <c r="T18" s="492"/>
      <c r="U18" s="492"/>
      <c r="V18" s="479">
        <f t="shared" si="0"/>
        <v>0</v>
      </c>
      <c r="W18" s="392"/>
      <c r="X18" s="393"/>
    </row>
    <row r="19" spans="1:24" ht="18" customHeight="1" x14ac:dyDescent="0.2">
      <c r="A19" s="57"/>
      <c r="B19" s="44"/>
      <c r="C19" s="44"/>
      <c r="D19" s="44"/>
      <c r="E19" s="493" t="s">
        <v>64</v>
      </c>
      <c r="F19" s="494"/>
      <c r="G19" s="495" t="s">
        <v>65</v>
      </c>
      <c r="H19" s="495"/>
      <c r="I19" s="495"/>
      <c r="J19" s="495"/>
      <c r="K19" s="496">
        <v>15.92</v>
      </c>
      <c r="L19" s="496"/>
      <c r="M19" s="496">
        <v>19.28</v>
      </c>
      <c r="N19" s="496"/>
      <c r="O19" s="496">
        <v>17.510000000000002</v>
      </c>
      <c r="P19" s="496"/>
      <c r="Q19" s="49"/>
      <c r="R19" s="497"/>
      <c r="S19" s="497"/>
      <c r="T19" s="492"/>
      <c r="U19" s="492"/>
      <c r="V19" s="479">
        <f t="shared" si="0"/>
        <v>0</v>
      </c>
      <c r="W19" s="392"/>
      <c r="X19" s="393"/>
    </row>
    <row r="20" spans="1:24" ht="18" customHeight="1" x14ac:dyDescent="0.2">
      <c r="A20" s="57"/>
      <c r="B20" s="44"/>
      <c r="C20" s="44"/>
      <c r="D20" s="44"/>
      <c r="E20" s="493" t="s">
        <v>105</v>
      </c>
      <c r="F20" s="494"/>
      <c r="G20" s="495" t="s">
        <v>107</v>
      </c>
      <c r="H20" s="495"/>
      <c r="I20" s="495"/>
      <c r="J20" s="495"/>
      <c r="K20" s="496">
        <v>19</v>
      </c>
      <c r="L20" s="496"/>
      <c r="M20" s="496">
        <v>22.36</v>
      </c>
      <c r="N20" s="496"/>
      <c r="O20" s="496">
        <v>20.9</v>
      </c>
      <c r="P20" s="496"/>
      <c r="Q20" s="49"/>
      <c r="R20" s="497"/>
      <c r="S20" s="497"/>
      <c r="T20" s="492"/>
      <c r="U20" s="492"/>
      <c r="V20" s="479">
        <f t="shared" si="0"/>
        <v>0</v>
      </c>
      <c r="W20" s="392"/>
      <c r="X20" s="393"/>
    </row>
    <row r="21" spans="1:24" ht="18" customHeight="1" x14ac:dyDescent="0.2">
      <c r="A21" s="57"/>
      <c r="B21" s="44"/>
      <c r="C21" s="44"/>
      <c r="D21" s="44"/>
      <c r="E21" s="493" t="s">
        <v>47</v>
      </c>
      <c r="F21" s="494"/>
      <c r="G21" s="495" t="s">
        <v>155</v>
      </c>
      <c r="H21" s="495"/>
      <c r="I21" s="495"/>
      <c r="J21" s="495"/>
      <c r="K21" s="496">
        <v>18.39</v>
      </c>
      <c r="L21" s="496"/>
      <c r="M21" s="496">
        <v>19.46</v>
      </c>
      <c r="N21" s="496"/>
      <c r="O21" s="496">
        <v>20.23</v>
      </c>
      <c r="P21" s="496"/>
      <c r="Q21" s="49"/>
      <c r="R21" s="497"/>
      <c r="S21" s="497"/>
      <c r="T21" s="492"/>
      <c r="U21" s="492"/>
      <c r="V21" s="479">
        <f t="shared" si="0"/>
        <v>0</v>
      </c>
      <c r="W21" s="392"/>
      <c r="X21" s="393"/>
    </row>
    <row r="22" spans="1:24" ht="18" customHeight="1" x14ac:dyDescent="0.2">
      <c r="A22" s="57"/>
      <c r="B22" s="44"/>
      <c r="C22" s="44"/>
      <c r="D22" s="44"/>
      <c r="E22" s="483" t="s">
        <v>108</v>
      </c>
      <c r="F22" s="387"/>
      <c r="G22" s="484" t="s">
        <v>111</v>
      </c>
      <c r="H22" s="485"/>
      <c r="I22" s="485"/>
      <c r="J22" s="486"/>
      <c r="K22" s="479">
        <v>16.100000000000001</v>
      </c>
      <c r="L22" s="487"/>
      <c r="M22" s="479">
        <v>19.46</v>
      </c>
      <c r="N22" s="487"/>
      <c r="O22" s="479">
        <v>17.71</v>
      </c>
      <c r="P22" s="487"/>
      <c r="Q22" s="49"/>
      <c r="R22" s="488"/>
      <c r="S22" s="489"/>
      <c r="T22" s="490"/>
      <c r="U22" s="491"/>
      <c r="V22" s="479">
        <f t="shared" si="0"/>
        <v>0</v>
      </c>
      <c r="W22" s="392"/>
      <c r="X22" s="393"/>
    </row>
    <row r="23" spans="1:24" ht="18" customHeight="1" x14ac:dyDescent="0.2">
      <c r="A23" s="57"/>
      <c r="B23" s="44"/>
      <c r="C23" s="44"/>
      <c r="D23" s="44"/>
      <c r="E23" s="493" t="s">
        <v>122</v>
      </c>
      <c r="F23" s="494"/>
      <c r="G23" s="495" t="s">
        <v>124</v>
      </c>
      <c r="H23" s="495"/>
      <c r="I23" s="495"/>
      <c r="J23" s="495"/>
      <c r="K23" s="496">
        <v>15.92</v>
      </c>
      <c r="L23" s="496"/>
      <c r="M23" s="496">
        <v>19.28</v>
      </c>
      <c r="N23" s="496"/>
      <c r="O23" s="496">
        <v>17.510000000000002</v>
      </c>
      <c r="P23" s="496"/>
      <c r="Q23" s="49"/>
      <c r="R23" s="497"/>
      <c r="S23" s="497"/>
      <c r="T23" s="492"/>
      <c r="U23" s="492"/>
      <c r="V23" s="479">
        <f t="shared" si="0"/>
        <v>0</v>
      </c>
      <c r="W23" s="392"/>
      <c r="X23" s="393"/>
    </row>
    <row r="24" spans="1:24" ht="18" customHeight="1" thickBot="1" x14ac:dyDescent="0.25">
      <c r="A24" s="57"/>
      <c r="B24" s="44"/>
      <c r="C24" s="44"/>
      <c r="D24" s="44"/>
      <c r="E24" s="498" t="s">
        <v>125</v>
      </c>
      <c r="F24" s="499"/>
      <c r="G24" s="500" t="s">
        <v>127</v>
      </c>
      <c r="H24" s="500"/>
      <c r="I24" s="500"/>
      <c r="J24" s="500"/>
      <c r="K24" s="501">
        <v>15.92</v>
      </c>
      <c r="L24" s="501"/>
      <c r="M24" s="501">
        <v>19.28</v>
      </c>
      <c r="N24" s="501"/>
      <c r="O24" s="501">
        <v>17.510000000000002</v>
      </c>
      <c r="P24" s="501"/>
      <c r="Q24" s="53"/>
      <c r="R24" s="502"/>
      <c r="S24" s="502"/>
      <c r="T24" s="503"/>
      <c r="U24" s="503"/>
      <c r="V24" s="537">
        <f t="shared" si="0"/>
        <v>0</v>
      </c>
      <c r="W24" s="374"/>
      <c r="X24" s="375"/>
    </row>
    <row r="25" spans="1:24" ht="18" customHeight="1" thickBot="1" x14ac:dyDescent="0.25">
      <c r="A25" s="57"/>
      <c r="B25" s="44"/>
      <c r="C25" s="44"/>
      <c r="D25" s="44"/>
      <c r="E25" s="60"/>
      <c r="F25" s="60"/>
      <c r="G25" s="61"/>
      <c r="H25" s="61"/>
      <c r="I25" s="61"/>
      <c r="J25" s="61"/>
      <c r="K25" s="62"/>
      <c r="L25" s="62"/>
      <c r="M25" s="62"/>
      <c r="N25" s="62"/>
      <c r="O25" s="62"/>
      <c r="P25" s="62"/>
      <c r="Q25" s="54"/>
      <c r="R25" s="62"/>
      <c r="S25" s="62"/>
      <c r="T25" s="507" t="s">
        <v>168</v>
      </c>
      <c r="U25" s="508"/>
      <c r="V25" s="509">
        <f>SUM(V16:X24)</f>
        <v>0</v>
      </c>
      <c r="W25" s="510"/>
      <c r="X25" s="511"/>
    </row>
    <row r="26" spans="1:24" x14ac:dyDescent="0.2">
      <c r="A26" s="48"/>
      <c r="B26" s="49"/>
      <c r="C26" s="49"/>
      <c r="D26" s="49"/>
      <c r="E26" s="49"/>
      <c r="F26" s="49"/>
      <c r="G26" s="49"/>
      <c r="H26" s="49"/>
      <c r="I26" s="49"/>
      <c r="J26" s="49"/>
      <c r="K26" s="49"/>
      <c r="L26" s="49"/>
      <c r="M26" s="49"/>
      <c r="N26" s="49"/>
      <c r="O26" s="49"/>
      <c r="P26" s="49"/>
      <c r="Q26" s="49"/>
      <c r="R26" s="49"/>
      <c r="S26" s="49"/>
      <c r="T26" s="49"/>
      <c r="U26" s="49"/>
      <c r="V26" s="49"/>
      <c r="W26" s="49"/>
      <c r="X26" s="50"/>
    </row>
    <row r="27" spans="1:24" ht="13.5" thickBot="1" x14ac:dyDescent="0.25">
      <c r="A27" s="86"/>
      <c r="B27" s="87"/>
      <c r="C27" s="87"/>
      <c r="D27" s="87"/>
      <c r="E27" s="87"/>
      <c r="F27" s="87"/>
      <c r="G27" s="87"/>
      <c r="H27" s="87"/>
      <c r="I27" s="87"/>
      <c r="J27" s="87"/>
      <c r="K27" s="87"/>
      <c r="L27" s="87"/>
      <c r="M27" s="87"/>
      <c r="N27" s="87"/>
      <c r="O27" s="87"/>
      <c r="P27" s="87"/>
      <c r="Q27" s="53"/>
      <c r="R27" s="87"/>
      <c r="S27" s="87"/>
      <c r="T27" s="87"/>
      <c r="U27" s="87"/>
      <c r="V27" s="87"/>
      <c r="W27" s="87"/>
      <c r="X27" s="88"/>
    </row>
    <row r="28" spans="1:24" x14ac:dyDescent="0.2">
      <c r="A28" s="44"/>
      <c r="B28" s="44"/>
      <c r="C28" s="44"/>
      <c r="D28" s="44"/>
      <c r="E28" s="44"/>
      <c r="F28" s="44"/>
      <c r="G28" s="44"/>
      <c r="H28" s="44"/>
      <c r="I28" s="44"/>
      <c r="J28" s="44"/>
      <c r="K28" s="44"/>
      <c r="L28" s="44"/>
      <c r="M28" s="44"/>
      <c r="N28" s="44"/>
      <c r="O28" s="44"/>
      <c r="P28" s="44"/>
      <c r="Q28" s="49"/>
      <c r="R28" s="44"/>
      <c r="S28" s="44"/>
      <c r="T28" s="44"/>
      <c r="U28" s="44"/>
      <c r="V28" s="44"/>
      <c r="W28" s="44"/>
      <c r="X28" s="44"/>
    </row>
    <row r="29" spans="1:24" x14ac:dyDescent="0.2">
      <c r="A29" s="6"/>
      <c r="B29" s="6"/>
      <c r="C29" s="6"/>
      <c r="D29" s="6"/>
      <c r="E29" s="6"/>
      <c r="F29" s="6"/>
      <c r="G29" s="6"/>
      <c r="H29" s="6"/>
      <c r="I29" s="6"/>
      <c r="J29" s="6"/>
      <c r="K29" s="6"/>
      <c r="L29" s="6"/>
      <c r="M29" s="6"/>
      <c r="N29" s="6"/>
      <c r="O29" s="6"/>
      <c r="P29" s="6"/>
      <c r="Q29" s="6"/>
      <c r="R29" s="6"/>
      <c r="S29" s="6"/>
      <c r="T29" s="6"/>
      <c r="U29" s="6"/>
      <c r="V29" s="6"/>
      <c r="W29" s="6"/>
      <c r="X29" s="6"/>
    </row>
    <row r="30" spans="1:24" x14ac:dyDescent="0.2">
      <c r="A30" s="6"/>
      <c r="B30" s="6"/>
      <c r="C30" s="6"/>
      <c r="D30" s="6"/>
      <c r="E30" s="6"/>
      <c r="F30" s="6"/>
      <c r="G30" s="6"/>
      <c r="H30" s="6"/>
      <c r="I30" s="6"/>
      <c r="J30" s="6"/>
      <c r="K30" s="6"/>
      <c r="L30" s="6"/>
      <c r="M30" s="6"/>
      <c r="N30" s="6"/>
      <c r="O30" s="6"/>
      <c r="P30" s="6"/>
      <c r="Q30" s="6"/>
      <c r="R30" s="6"/>
      <c r="S30" s="6"/>
      <c r="T30" s="6"/>
      <c r="U30" s="6"/>
      <c r="V30" s="6"/>
      <c r="W30" s="6"/>
      <c r="X30" s="6"/>
    </row>
  </sheetData>
  <sheetProtection password="EEE0" sheet="1" objects="1" scenarios="1"/>
  <mergeCells count="99">
    <mergeCell ref="A9:I9"/>
    <mergeCell ref="T9:X9"/>
    <mergeCell ref="J2:X2"/>
    <mergeCell ref="J3:X3"/>
    <mergeCell ref="J4:X4"/>
    <mergeCell ref="J5:X5"/>
    <mergeCell ref="A7:X7"/>
    <mergeCell ref="A10:I10"/>
    <mergeCell ref="T10:X10"/>
    <mergeCell ref="J12:L13"/>
    <mergeCell ref="M12:P13"/>
    <mergeCell ref="Q12:Q13"/>
    <mergeCell ref="R12:U13"/>
    <mergeCell ref="V12:X13"/>
    <mergeCell ref="A13:I13"/>
    <mergeCell ref="R14:S14"/>
    <mergeCell ref="T14:U14"/>
    <mergeCell ref="V14:X14"/>
    <mergeCell ref="A14:D14"/>
    <mergeCell ref="E14:F14"/>
    <mergeCell ref="G14:J14"/>
    <mergeCell ref="K14:L14"/>
    <mergeCell ref="M14:N14"/>
    <mergeCell ref="O14:P14"/>
    <mergeCell ref="A16:D16"/>
    <mergeCell ref="E16:F16"/>
    <mergeCell ref="G16:J16"/>
    <mergeCell ref="K16:L16"/>
    <mergeCell ref="M16:N16"/>
    <mergeCell ref="V16:X16"/>
    <mergeCell ref="E17:F17"/>
    <mergeCell ref="G17:J17"/>
    <mergeCell ref="K17:L17"/>
    <mergeCell ref="M17:N17"/>
    <mergeCell ref="O17:P17"/>
    <mergeCell ref="R17:S17"/>
    <mergeCell ref="T17:U17"/>
    <mergeCell ref="V17:X17"/>
    <mergeCell ref="O16:P16"/>
    <mergeCell ref="R16:S16"/>
    <mergeCell ref="T16:U16"/>
    <mergeCell ref="T18:U18"/>
    <mergeCell ref="V18:X18"/>
    <mergeCell ref="E19:F19"/>
    <mergeCell ref="G19:J19"/>
    <mergeCell ref="K19:L19"/>
    <mergeCell ref="M19:N19"/>
    <mergeCell ref="O19:P19"/>
    <mergeCell ref="R19:S19"/>
    <mergeCell ref="T19:U19"/>
    <mergeCell ref="V19:X19"/>
    <mergeCell ref="E18:F18"/>
    <mergeCell ref="G18:J18"/>
    <mergeCell ref="K18:L18"/>
    <mergeCell ref="M18:N18"/>
    <mergeCell ref="O18:P18"/>
    <mergeCell ref="R18:S18"/>
    <mergeCell ref="T20:U20"/>
    <mergeCell ref="V20:X20"/>
    <mergeCell ref="E21:F21"/>
    <mergeCell ref="G21:J21"/>
    <mergeCell ref="K21:L21"/>
    <mergeCell ref="M21:N21"/>
    <mergeCell ref="O21:P21"/>
    <mergeCell ref="R21:S21"/>
    <mergeCell ref="T21:U21"/>
    <mergeCell ref="V21:X21"/>
    <mergeCell ref="E20:F20"/>
    <mergeCell ref="G20:J20"/>
    <mergeCell ref="K20:L20"/>
    <mergeCell ref="M20:N20"/>
    <mergeCell ref="O20:P20"/>
    <mergeCell ref="R20:S20"/>
    <mergeCell ref="T22:U22"/>
    <mergeCell ref="V22:X22"/>
    <mergeCell ref="E23:F23"/>
    <mergeCell ref="G23:J23"/>
    <mergeCell ref="K23:L23"/>
    <mergeCell ref="M23:N23"/>
    <mergeCell ref="O23:P23"/>
    <mergeCell ref="R23:S23"/>
    <mergeCell ref="T23:U23"/>
    <mergeCell ref="V23:X23"/>
    <mergeCell ref="E22:F22"/>
    <mergeCell ref="G22:J22"/>
    <mergeCell ref="K22:L22"/>
    <mergeCell ref="M22:N22"/>
    <mergeCell ref="O22:P22"/>
    <mergeCell ref="R22:S22"/>
    <mergeCell ref="T24:U24"/>
    <mergeCell ref="V24:X24"/>
    <mergeCell ref="T25:U25"/>
    <mergeCell ref="V25:X25"/>
    <mergeCell ref="E24:F24"/>
    <mergeCell ref="G24:J24"/>
    <mergeCell ref="K24:L24"/>
    <mergeCell ref="M24:N24"/>
    <mergeCell ref="O24:P24"/>
    <mergeCell ref="R24:S24"/>
  </mergeCells>
  <pageMargins left="0.65" right="0.59" top="0.52" bottom="0.21" header="0.3" footer="0.17"/>
  <pageSetup scale="56"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60"/>
  <sheetViews>
    <sheetView view="pageBreakPreview" zoomScale="85" zoomScaleNormal="86" zoomScaleSheetLayoutView="85" workbookViewId="0">
      <pane ySplit="14" topLeftCell="A15" activePane="bottomLeft" state="frozen"/>
      <selection pane="bottomLeft" activeCell="Q48" sqref="Q48"/>
    </sheetView>
  </sheetViews>
  <sheetFormatPr defaultRowHeight="12.75" x14ac:dyDescent="0.2"/>
  <cols>
    <col min="1" max="3" width="5.7109375" style="8" customWidth="1"/>
    <col min="4" max="4" width="10.140625" style="8" customWidth="1"/>
    <col min="5" max="6" width="5.7109375" style="8" customWidth="1"/>
    <col min="7" max="7" width="10.7109375" style="8" customWidth="1"/>
    <col min="8" max="8" width="11.85546875" style="8" customWidth="1"/>
    <col min="9" max="9" width="14.140625" style="8" customWidth="1"/>
    <col min="10" max="10" width="9.28515625" style="8" customWidth="1"/>
    <col min="11" max="16" width="5.7109375" style="8" customWidth="1"/>
    <col min="17" max="17" width="1.7109375" style="8" customWidth="1"/>
    <col min="18" max="21" width="5.7109375" style="8" customWidth="1"/>
    <col min="22" max="22" width="7.28515625" style="8" customWidth="1"/>
    <col min="23" max="23" width="7.42578125" style="8" customWidth="1"/>
    <col min="24" max="32" width="5.7109375" style="8" customWidth="1"/>
    <col min="33" max="16384" width="9.140625" style="8"/>
  </cols>
  <sheetData>
    <row r="2" spans="1:32" ht="15.75" x14ac:dyDescent="0.25">
      <c r="J2" s="440" t="s">
        <v>0</v>
      </c>
      <c r="K2" s="440"/>
      <c r="L2" s="440"/>
      <c r="M2" s="440"/>
      <c r="N2" s="440"/>
      <c r="O2" s="440"/>
      <c r="P2" s="440"/>
      <c r="Q2" s="440"/>
      <c r="R2" s="440"/>
      <c r="S2" s="440"/>
      <c r="T2" s="440"/>
      <c r="U2" s="440"/>
      <c r="V2" s="440"/>
      <c r="W2" s="440"/>
      <c r="X2" s="440"/>
    </row>
    <row r="3" spans="1:32" ht="15.75" x14ac:dyDescent="0.25">
      <c r="J3" s="440" t="s">
        <v>1</v>
      </c>
      <c r="K3" s="440"/>
      <c r="L3" s="440"/>
      <c r="M3" s="440"/>
      <c r="N3" s="440"/>
      <c r="O3" s="440"/>
      <c r="P3" s="440"/>
      <c r="Q3" s="440"/>
      <c r="R3" s="440"/>
      <c r="S3" s="440"/>
      <c r="T3" s="440"/>
      <c r="U3" s="440"/>
      <c r="V3" s="440"/>
      <c r="W3" s="440"/>
      <c r="X3" s="440"/>
    </row>
    <row r="4" spans="1:32" ht="15.75" x14ac:dyDescent="0.25">
      <c r="J4" s="440" t="s">
        <v>157</v>
      </c>
      <c r="K4" s="440"/>
      <c r="L4" s="440"/>
      <c r="M4" s="440"/>
      <c r="N4" s="440"/>
      <c r="O4" s="440"/>
      <c r="P4" s="440"/>
      <c r="Q4" s="440"/>
      <c r="R4" s="440"/>
      <c r="S4" s="440"/>
      <c r="T4" s="440"/>
      <c r="U4" s="440"/>
      <c r="V4" s="440"/>
      <c r="W4" s="440"/>
      <c r="X4" s="440"/>
    </row>
    <row r="5" spans="1:32" ht="15.75" x14ac:dyDescent="0.25">
      <c r="J5" s="440"/>
      <c r="K5" s="440"/>
      <c r="L5" s="440"/>
      <c r="M5" s="440"/>
      <c r="N5" s="440"/>
      <c r="O5" s="440"/>
      <c r="P5" s="440"/>
      <c r="Q5" s="440"/>
      <c r="R5" s="440"/>
      <c r="S5" s="440"/>
      <c r="T5" s="440"/>
      <c r="U5" s="440"/>
      <c r="V5" s="440"/>
      <c r="W5" s="440"/>
      <c r="X5" s="440"/>
    </row>
    <row r="7" spans="1:32" ht="15.75" x14ac:dyDescent="0.25">
      <c r="A7" s="441" t="s">
        <v>244</v>
      </c>
      <c r="B7" s="442"/>
      <c r="C7" s="442"/>
      <c r="D7" s="442"/>
      <c r="E7" s="442"/>
      <c r="F7" s="442"/>
      <c r="G7" s="442"/>
      <c r="H7" s="442"/>
      <c r="I7" s="442"/>
      <c r="J7" s="442"/>
      <c r="K7" s="442"/>
      <c r="L7" s="442"/>
      <c r="M7" s="442"/>
      <c r="N7" s="442"/>
      <c r="O7" s="442"/>
      <c r="P7" s="442"/>
      <c r="Q7" s="442"/>
      <c r="R7" s="442"/>
      <c r="S7" s="442"/>
      <c r="T7" s="442"/>
      <c r="U7" s="442"/>
      <c r="V7" s="442"/>
      <c r="W7" s="442"/>
      <c r="X7" s="442"/>
      <c r="Y7" s="43"/>
      <c r="Z7" s="43"/>
      <c r="AA7" s="43"/>
      <c r="AB7" s="43"/>
      <c r="AC7" s="41"/>
      <c r="AD7" s="41"/>
      <c r="AE7" s="41"/>
      <c r="AF7" s="41"/>
    </row>
    <row r="8" spans="1:32" ht="15.75" x14ac:dyDescent="0.25">
      <c r="A8" s="173"/>
      <c r="B8" s="174"/>
      <c r="C8" s="174"/>
      <c r="D8" s="174"/>
      <c r="E8" s="174"/>
      <c r="F8" s="174"/>
      <c r="G8" s="174"/>
      <c r="H8" s="174"/>
      <c r="I8" s="174"/>
      <c r="J8" s="174"/>
      <c r="K8" s="174"/>
      <c r="L8" s="174"/>
      <c r="M8" s="174"/>
      <c r="N8" s="174"/>
      <c r="O8" s="174"/>
      <c r="P8" s="174"/>
      <c r="Q8" s="174"/>
      <c r="R8" s="174"/>
      <c r="S8" s="174"/>
      <c r="T8" s="174"/>
      <c r="U8" s="174"/>
      <c r="V8" s="174"/>
      <c r="W8" s="174"/>
      <c r="X8" s="174"/>
      <c r="Y8" s="43"/>
      <c r="Z8" s="43"/>
      <c r="AA8" s="43"/>
      <c r="AB8" s="43"/>
      <c r="AC8" s="41"/>
      <c r="AD8" s="41"/>
      <c r="AE8" s="41"/>
      <c r="AF8" s="41"/>
    </row>
    <row r="9" spans="1:32" ht="15.75" x14ac:dyDescent="0.25">
      <c r="A9" s="443">
        <f>Header!D12</f>
        <v>0</v>
      </c>
      <c r="B9" s="444"/>
      <c r="C9" s="444"/>
      <c r="D9" s="444"/>
      <c r="E9" s="444"/>
      <c r="F9" s="444"/>
      <c r="G9" s="444"/>
      <c r="H9" s="444"/>
      <c r="I9" s="444"/>
      <c r="J9" s="174"/>
      <c r="K9" s="174"/>
      <c r="L9" s="174"/>
      <c r="M9" s="174"/>
      <c r="N9" s="174"/>
      <c r="O9" s="174"/>
      <c r="P9" s="174"/>
      <c r="Q9" s="174"/>
      <c r="R9" s="174"/>
      <c r="S9" s="174"/>
      <c r="T9" s="445">
        <f>Header!G15</f>
        <v>0</v>
      </c>
      <c r="U9" s="446"/>
      <c r="V9" s="446"/>
      <c r="W9" s="446"/>
      <c r="X9" s="446"/>
      <c r="Y9" s="43"/>
      <c r="Z9" s="43"/>
      <c r="AA9" s="43"/>
      <c r="AB9" s="43"/>
      <c r="AC9" s="41"/>
      <c r="AD9" s="41"/>
      <c r="AE9" s="41"/>
      <c r="AF9" s="41"/>
    </row>
    <row r="10" spans="1:32" ht="15.75" x14ac:dyDescent="0.25">
      <c r="A10" s="410" t="s">
        <v>139</v>
      </c>
      <c r="B10" s="410"/>
      <c r="C10" s="410"/>
      <c r="D10" s="410"/>
      <c r="E10" s="410"/>
      <c r="F10" s="410"/>
      <c r="G10" s="410"/>
      <c r="H10" s="410"/>
      <c r="I10" s="411"/>
      <c r="J10" s="174"/>
      <c r="K10" s="174"/>
      <c r="L10" s="174"/>
      <c r="M10" s="174"/>
      <c r="N10" s="174"/>
      <c r="O10" s="174"/>
      <c r="P10" s="174"/>
      <c r="Q10" s="174"/>
      <c r="R10" s="174"/>
      <c r="S10" s="174"/>
      <c r="T10" s="251" t="s">
        <v>174</v>
      </c>
      <c r="U10" s="412"/>
      <c r="V10" s="412"/>
      <c r="W10" s="412"/>
      <c r="X10" s="412"/>
      <c r="Y10" s="43"/>
      <c r="Z10" s="43"/>
      <c r="AA10" s="43"/>
      <c r="AB10" s="43"/>
      <c r="AC10" s="41"/>
      <c r="AD10" s="41"/>
      <c r="AE10" s="41"/>
      <c r="AF10" s="41"/>
    </row>
    <row r="11" spans="1:32" ht="16.5" thickBot="1" x14ac:dyDescent="0.3">
      <c r="A11" s="173"/>
      <c r="B11" s="174"/>
      <c r="C11" s="174"/>
      <c r="D11" s="174"/>
      <c r="E11" s="174"/>
      <c r="F11" s="174"/>
      <c r="G11" s="174"/>
      <c r="H11" s="174"/>
      <c r="I11" s="174"/>
      <c r="J11" s="174"/>
      <c r="K11" s="174"/>
      <c r="L11" s="174"/>
      <c r="M11" s="174"/>
      <c r="N11" s="174"/>
      <c r="O11" s="174"/>
      <c r="P11" s="174"/>
      <c r="Q11" s="174"/>
      <c r="R11" s="174"/>
      <c r="S11" s="174"/>
      <c r="T11" s="174"/>
      <c r="U11" s="174"/>
      <c r="V11" s="174"/>
      <c r="W11" s="174"/>
      <c r="X11" s="174"/>
      <c r="Y11" s="43"/>
      <c r="Z11" s="43"/>
      <c r="AA11" s="43"/>
      <c r="AB11" s="43"/>
      <c r="AC11" s="41"/>
      <c r="AD11" s="41"/>
      <c r="AE11" s="41"/>
      <c r="AF11" s="41"/>
    </row>
    <row r="12" spans="1:32" x14ac:dyDescent="0.2">
      <c r="E12" s="172"/>
      <c r="F12" s="172"/>
      <c r="G12" s="172"/>
      <c r="H12" s="172"/>
      <c r="I12" s="172"/>
      <c r="J12" s="413" t="s">
        <v>220</v>
      </c>
      <c r="K12" s="414"/>
      <c r="L12" s="415"/>
      <c r="M12" s="419">
        <f>Header!G35</f>
        <v>0</v>
      </c>
      <c r="N12" s="420"/>
      <c r="O12" s="420"/>
      <c r="P12" s="421"/>
      <c r="Q12" s="425"/>
      <c r="R12" s="413" t="s">
        <v>270</v>
      </c>
      <c r="S12" s="427"/>
      <c r="T12" s="427"/>
      <c r="U12" s="428"/>
      <c r="V12" s="432">
        <f>SUM(V17+V28+V40+V52+V55)</f>
        <v>0</v>
      </c>
      <c r="W12" s="433"/>
      <c r="X12" s="434"/>
      <c r="Y12" s="172"/>
      <c r="Z12" s="172"/>
      <c r="AA12" s="172"/>
      <c r="AB12" s="172"/>
      <c r="AC12" s="41"/>
      <c r="AD12" s="41"/>
      <c r="AE12" s="41"/>
      <c r="AF12" s="41"/>
    </row>
    <row r="13" spans="1:32" ht="20.25" customHeight="1" thickBot="1" x14ac:dyDescent="0.3">
      <c r="A13" s="438"/>
      <c r="B13" s="438"/>
      <c r="C13" s="438"/>
      <c r="D13" s="438"/>
      <c r="E13" s="438"/>
      <c r="F13" s="438"/>
      <c r="G13" s="438"/>
      <c r="H13" s="438"/>
      <c r="I13" s="439"/>
      <c r="J13" s="416"/>
      <c r="K13" s="417"/>
      <c r="L13" s="418"/>
      <c r="M13" s="422"/>
      <c r="N13" s="423"/>
      <c r="O13" s="423"/>
      <c r="P13" s="424"/>
      <c r="Q13" s="426"/>
      <c r="R13" s="429"/>
      <c r="S13" s="430"/>
      <c r="T13" s="430"/>
      <c r="U13" s="431"/>
      <c r="V13" s="435"/>
      <c r="W13" s="436"/>
      <c r="X13" s="437"/>
    </row>
    <row r="14" spans="1:32" ht="54" customHeight="1" x14ac:dyDescent="0.25">
      <c r="A14" s="456" t="s">
        <v>135</v>
      </c>
      <c r="B14" s="451"/>
      <c r="C14" s="457"/>
      <c r="D14" s="458"/>
      <c r="E14" s="449" t="s">
        <v>28</v>
      </c>
      <c r="F14" s="451"/>
      <c r="G14" s="449" t="s">
        <v>169</v>
      </c>
      <c r="H14" s="451"/>
      <c r="I14" s="451"/>
      <c r="J14" s="450"/>
      <c r="K14" s="449" t="s">
        <v>153</v>
      </c>
      <c r="L14" s="451"/>
      <c r="M14" s="449" t="s">
        <v>31</v>
      </c>
      <c r="N14" s="450"/>
      <c r="O14" s="449" t="s">
        <v>32</v>
      </c>
      <c r="P14" s="450"/>
      <c r="Q14" s="51"/>
      <c r="R14" s="447" t="s">
        <v>156</v>
      </c>
      <c r="S14" s="448"/>
      <c r="T14" s="449" t="s">
        <v>212</v>
      </c>
      <c r="U14" s="450"/>
      <c r="V14" s="449" t="s">
        <v>172</v>
      </c>
      <c r="W14" s="451"/>
      <c r="X14" s="452"/>
    </row>
    <row r="15" spans="1:32" ht="13.5" thickBot="1" x14ac:dyDescent="0.25">
      <c r="A15" s="48"/>
      <c r="B15" s="49"/>
      <c r="C15" s="49"/>
      <c r="D15" s="49"/>
      <c r="E15" s="49"/>
      <c r="F15" s="49"/>
      <c r="G15" s="49"/>
      <c r="H15" s="49"/>
      <c r="I15" s="49"/>
      <c r="J15" s="49"/>
      <c r="K15" s="49"/>
      <c r="L15" s="49"/>
      <c r="M15" s="49"/>
      <c r="N15" s="49"/>
      <c r="O15" s="49"/>
      <c r="P15" s="49"/>
      <c r="Q15" s="49"/>
      <c r="R15" s="49"/>
      <c r="S15" s="49"/>
      <c r="T15" s="49"/>
      <c r="U15" s="49"/>
      <c r="V15" s="49"/>
      <c r="W15" s="49"/>
      <c r="X15" s="50"/>
    </row>
    <row r="16" spans="1:32" ht="17.25" customHeight="1" thickBot="1" x14ac:dyDescent="0.25">
      <c r="A16" s="459" t="s">
        <v>245</v>
      </c>
      <c r="B16" s="460"/>
      <c r="C16" s="460"/>
      <c r="D16" s="546"/>
      <c r="E16" s="563" t="s">
        <v>118</v>
      </c>
      <c r="F16" s="564"/>
      <c r="G16" s="565" t="s">
        <v>121</v>
      </c>
      <c r="H16" s="565"/>
      <c r="I16" s="565"/>
      <c r="J16" s="565"/>
      <c r="K16" s="566">
        <v>30</v>
      </c>
      <c r="L16" s="566"/>
      <c r="M16" s="561"/>
      <c r="N16" s="561"/>
      <c r="O16" s="561"/>
      <c r="P16" s="561"/>
      <c r="Q16" s="56"/>
      <c r="R16" s="559"/>
      <c r="S16" s="559"/>
      <c r="T16" s="560"/>
      <c r="U16" s="560"/>
      <c r="V16" s="561">
        <f>SUM(R16*T16)</f>
        <v>0</v>
      </c>
      <c r="W16" s="561"/>
      <c r="X16" s="562"/>
    </row>
    <row r="17" spans="1:24" ht="18" customHeight="1" thickBot="1" x14ac:dyDescent="0.25">
      <c r="A17" s="57"/>
      <c r="B17" s="44"/>
      <c r="C17" s="44"/>
      <c r="D17" s="44"/>
      <c r="E17" s="45"/>
      <c r="F17" s="45"/>
      <c r="G17" s="168"/>
      <c r="H17" s="168"/>
      <c r="I17" s="168"/>
      <c r="J17" s="168"/>
      <c r="K17" s="46"/>
      <c r="L17" s="46"/>
      <c r="M17" s="46"/>
      <c r="N17" s="46"/>
      <c r="O17" s="46"/>
      <c r="P17" s="46"/>
      <c r="Q17" s="49"/>
      <c r="R17" s="46"/>
      <c r="S17" s="46"/>
      <c r="T17" s="376" t="s">
        <v>168</v>
      </c>
      <c r="U17" s="377"/>
      <c r="V17" s="533">
        <f>SUM(V16:X16)</f>
        <v>0</v>
      </c>
      <c r="W17" s="534"/>
      <c r="X17" s="535"/>
    </row>
    <row r="18" spans="1:24" ht="13.5" thickBot="1" x14ac:dyDescent="0.25">
      <c r="A18" s="48"/>
      <c r="B18" s="49"/>
      <c r="C18" s="49"/>
      <c r="D18" s="49"/>
      <c r="E18" s="49"/>
      <c r="F18" s="49"/>
      <c r="G18" s="49"/>
      <c r="H18" s="49"/>
      <c r="I18" s="49"/>
      <c r="J18" s="49"/>
      <c r="K18" s="49"/>
      <c r="L18" s="49"/>
      <c r="M18" s="49"/>
      <c r="N18" s="49"/>
      <c r="O18" s="49"/>
      <c r="P18" s="49"/>
      <c r="Q18" s="49"/>
      <c r="R18" s="49"/>
      <c r="S18" s="49"/>
      <c r="T18" s="49"/>
      <c r="U18" s="49"/>
      <c r="V18" s="49"/>
      <c r="W18" s="49"/>
      <c r="X18" s="50"/>
    </row>
    <row r="19" spans="1:24" ht="18" customHeight="1" thickBot="1" x14ac:dyDescent="0.25">
      <c r="A19" s="459" t="s">
        <v>136</v>
      </c>
      <c r="B19" s="460"/>
      <c r="C19" s="460"/>
      <c r="D19" s="460"/>
      <c r="E19" s="461" t="s">
        <v>101</v>
      </c>
      <c r="F19" s="462"/>
      <c r="G19" s="463" t="s">
        <v>102</v>
      </c>
      <c r="H19" s="463"/>
      <c r="I19" s="463"/>
      <c r="J19" s="463"/>
      <c r="K19" s="464">
        <v>110.85</v>
      </c>
      <c r="L19" s="464"/>
      <c r="M19" s="464">
        <v>114.85</v>
      </c>
      <c r="N19" s="464"/>
      <c r="O19" s="464">
        <v>114.85</v>
      </c>
      <c r="P19" s="464"/>
      <c r="Q19" s="52"/>
      <c r="R19" s="480"/>
      <c r="S19" s="480"/>
      <c r="T19" s="481"/>
      <c r="U19" s="481"/>
      <c r="V19" s="464">
        <f t="shared" ref="V19:V27" si="0">SUM(R19*T19)</f>
        <v>0</v>
      </c>
      <c r="W19" s="464"/>
      <c r="X19" s="482"/>
    </row>
    <row r="20" spans="1:24" ht="18" customHeight="1" x14ac:dyDescent="0.2">
      <c r="A20" s="167"/>
      <c r="B20" s="168"/>
      <c r="C20" s="168"/>
      <c r="D20" s="168"/>
      <c r="E20" s="483" t="s">
        <v>42</v>
      </c>
      <c r="F20" s="382"/>
      <c r="G20" s="484" t="s">
        <v>45</v>
      </c>
      <c r="H20" s="485"/>
      <c r="I20" s="485"/>
      <c r="J20" s="486"/>
      <c r="K20" s="479">
        <v>75.989999999999995</v>
      </c>
      <c r="L20" s="487"/>
      <c r="M20" s="479">
        <v>89.42</v>
      </c>
      <c r="N20" s="487"/>
      <c r="O20" s="479">
        <v>83.59</v>
      </c>
      <c r="P20" s="487"/>
      <c r="Q20" s="54"/>
      <c r="R20" s="488"/>
      <c r="S20" s="489"/>
      <c r="T20" s="490"/>
      <c r="U20" s="491"/>
      <c r="V20" s="479">
        <f t="shared" si="0"/>
        <v>0</v>
      </c>
      <c r="W20" s="392"/>
      <c r="X20" s="393"/>
    </row>
    <row r="21" spans="1:24" ht="18" customHeight="1" x14ac:dyDescent="0.2">
      <c r="A21" s="57"/>
      <c r="B21" s="44"/>
      <c r="C21" s="44"/>
      <c r="D21" s="44"/>
      <c r="E21" s="493" t="s">
        <v>51</v>
      </c>
      <c r="F21" s="494"/>
      <c r="G21" s="495" t="s">
        <v>53</v>
      </c>
      <c r="H21" s="495"/>
      <c r="I21" s="495"/>
      <c r="J21" s="495"/>
      <c r="K21" s="496">
        <v>12.26</v>
      </c>
      <c r="L21" s="496"/>
      <c r="M21" s="496">
        <v>0</v>
      </c>
      <c r="N21" s="496"/>
      <c r="O21" s="496">
        <v>13.48</v>
      </c>
      <c r="P21" s="496"/>
      <c r="Q21" s="49"/>
      <c r="R21" s="497"/>
      <c r="S21" s="497"/>
      <c r="T21" s="492"/>
      <c r="U21" s="492"/>
      <c r="V21" s="479">
        <f t="shared" si="0"/>
        <v>0</v>
      </c>
      <c r="W21" s="392"/>
      <c r="X21" s="393"/>
    </row>
    <row r="22" spans="1:24" ht="18" customHeight="1" x14ac:dyDescent="0.2">
      <c r="A22" s="57"/>
      <c r="B22" s="44"/>
      <c r="C22" s="44"/>
      <c r="D22" s="44"/>
      <c r="E22" s="493" t="s">
        <v>64</v>
      </c>
      <c r="F22" s="494"/>
      <c r="G22" s="495" t="s">
        <v>65</v>
      </c>
      <c r="H22" s="495"/>
      <c r="I22" s="495"/>
      <c r="J22" s="495"/>
      <c r="K22" s="496">
        <v>15.92</v>
      </c>
      <c r="L22" s="496"/>
      <c r="M22" s="496">
        <v>19.28</v>
      </c>
      <c r="N22" s="496"/>
      <c r="O22" s="496">
        <v>17.510000000000002</v>
      </c>
      <c r="P22" s="496"/>
      <c r="Q22" s="49"/>
      <c r="R22" s="497"/>
      <c r="S22" s="497"/>
      <c r="T22" s="492"/>
      <c r="U22" s="492"/>
      <c r="V22" s="479">
        <f t="shared" si="0"/>
        <v>0</v>
      </c>
      <c r="W22" s="392"/>
      <c r="X22" s="393"/>
    </row>
    <row r="23" spans="1:24" ht="18" customHeight="1" x14ac:dyDescent="0.2">
      <c r="A23" s="57"/>
      <c r="B23" s="44"/>
      <c r="C23" s="44"/>
      <c r="D23" s="44"/>
      <c r="E23" s="493" t="s">
        <v>105</v>
      </c>
      <c r="F23" s="494"/>
      <c r="G23" s="495" t="s">
        <v>107</v>
      </c>
      <c r="H23" s="495"/>
      <c r="I23" s="495"/>
      <c r="J23" s="495"/>
      <c r="K23" s="496">
        <v>19</v>
      </c>
      <c r="L23" s="496"/>
      <c r="M23" s="496">
        <v>22.36</v>
      </c>
      <c r="N23" s="496"/>
      <c r="O23" s="496">
        <v>20.9</v>
      </c>
      <c r="P23" s="496"/>
      <c r="Q23" s="49"/>
      <c r="R23" s="497"/>
      <c r="S23" s="497"/>
      <c r="T23" s="492"/>
      <c r="U23" s="492"/>
      <c r="V23" s="479">
        <f t="shared" si="0"/>
        <v>0</v>
      </c>
      <c r="W23" s="392"/>
      <c r="X23" s="393"/>
    </row>
    <row r="24" spans="1:24" ht="18" customHeight="1" x14ac:dyDescent="0.2">
      <c r="A24" s="57"/>
      <c r="B24" s="44"/>
      <c r="C24" s="44"/>
      <c r="D24" s="44"/>
      <c r="E24" s="493" t="s">
        <v>47</v>
      </c>
      <c r="F24" s="494"/>
      <c r="G24" s="495" t="s">
        <v>155</v>
      </c>
      <c r="H24" s="495"/>
      <c r="I24" s="495"/>
      <c r="J24" s="495"/>
      <c r="K24" s="496">
        <v>18.39</v>
      </c>
      <c r="L24" s="496"/>
      <c r="M24" s="496">
        <v>19.46</v>
      </c>
      <c r="N24" s="496"/>
      <c r="O24" s="496">
        <v>20.23</v>
      </c>
      <c r="P24" s="496"/>
      <c r="Q24" s="49"/>
      <c r="R24" s="497"/>
      <c r="S24" s="497"/>
      <c r="T24" s="492"/>
      <c r="U24" s="492"/>
      <c r="V24" s="479">
        <f t="shared" si="0"/>
        <v>0</v>
      </c>
      <c r="W24" s="392"/>
      <c r="X24" s="393"/>
    </row>
    <row r="25" spans="1:24" ht="18" customHeight="1" x14ac:dyDescent="0.2">
      <c r="A25" s="57"/>
      <c r="B25" s="44"/>
      <c r="C25" s="44"/>
      <c r="D25" s="44"/>
      <c r="E25" s="483" t="s">
        <v>108</v>
      </c>
      <c r="F25" s="387"/>
      <c r="G25" s="484" t="s">
        <v>111</v>
      </c>
      <c r="H25" s="485"/>
      <c r="I25" s="485"/>
      <c r="J25" s="486"/>
      <c r="K25" s="479">
        <v>16.100000000000001</v>
      </c>
      <c r="L25" s="487"/>
      <c r="M25" s="479">
        <v>19.46</v>
      </c>
      <c r="N25" s="487"/>
      <c r="O25" s="479">
        <v>17.71</v>
      </c>
      <c r="P25" s="487"/>
      <c r="Q25" s="49"/>
      <c r="R25" s="488"/>
      <c r="S25" s="489"/>
      <c r="T25" s="490"/>
      <c r="U25" s="491"/>
      <c r="V25" s="479">
        <f t="shared" si="0"/>
        <v>0</v>
      </c>
      <c r="W25" s="392"/>
      <c r="X25" s="393"/>
    </row>
    <row r="26" spans="1:24" ht="18" customHeight="1" x14ac:dyDescent="0.2">
      <c r="A26" s="57"/>
      <c r="B26" s="44"/>
      <c r="C26" s="44"/>
      <c r="D26" s="44"/>
      <c r="E26" s="493" t="s">
        <v>122</v>
      </c>
      <c r="F26" s="494"/>
      <c r="G26" s="495" t="s">
        <v>124</v>
      </c>
      <c r="H26" s="495"/>
      <c r="I26" s="495"/>
      <c r="J26" s="495"/>
      <c r="K26" s="496">
        <v>15.92</v>
      </c>
      <c r="L26" s="496"/>
      <c r="M26" s="496">
        <v>19.28</v>
      </c>
      <c r="N26" s="496"/>
      <c r="O26" s="496">
        <v>17.510000000000002</v>
      </c>
      <c r="P26" s="496"/>
      <c r="Q26" s="49"/>
      <c r="R26" s="497"/>
      <c r="S26" s="497"/>
      <c r="T26" s="492"/>
      <c r="U26" s="492"/>
      <c r="V26" s="479">
        <f t="shared" si="0"/>
        <v>0</v>
      </c>
      <c r="W26" s="392"/>
      <c r="X26" s="393"/>
    </row>
    <row r="27" spans="1:24" ht="18" customHeight="1" thickBot="1" x14ac:dyDescent="0.25">
      <c r="A27" s="57"/>
      <c r="B27" s="44"/>
      <c r="C27" s="44"/>
      <c r="D27" s="44"/>
      <c r="E27" s="498" t="s">
        <v>125</v>
      </c>
      <c r="F27" s="499"/>
      <c r="G27" s="500" t="s">
        <v>127</v>
      </c>
      <c r="H27" s="500"/>
      <c r="I27" s="500"/>
      <c r="J27" s="500"/>
      <c r="K27" s="501">
        <v>15.92</v>
      </c>
      <c r="L27" s="501"/>
      <c r="M27" s="501">
        <v>19.28</v>
      </c>
      <c r="N27" s="501"/>
      <c r="O27" s="501">
        <v>17.510000000000002</v>
      </c>
      <c r="P27" s="501"/>
      <c r="Q27" s="53"/>
      <c r="R27" s="502"/>
      <c r="S27" s="502"/>
      <c r="T27" s="503"/>
      <c r="U27" s="503"/>
      <c r="V27" s="537">
        <f t="shared" si="0"/>
        <v>0</v>
      </c>
      <c r="W27" s="374"/>
      <c r="X27" s="375"/>
    </row>
    <row r="28" spans="1:24" ht="18" customHeight="1" thickBot="1" x14ac:dyDescent="0.25">
      <c r="A28" s="57"/>
      <c r="B28" s="44"/>
      <c r="C28" s="44"/>
      <c r="D28" s="44"/>
      <c r="E28" s="60"/>
      <c r="F28" s="60"/>
      <c r="G28" s="61"/>
      <c r="H28" s="61"/>
      <c r="I28" s="61"/>
      <c r="J28" s="61"/>
      <c r="K28" s="62"/>
      <c r="L28" s="62"/>
      <c r="M28" s="62"/>
      <c r="N28" s="62"/>
      <c r="O28" s="62"/>
      <c r="P28" s="62"/>
      <c r="Q28" s="54"/>
      <c r="R28" s="62"/>
      <c r="S28" s="62"/>
      <c r="T28" s="507" t="s">
        <v>168</v>
      </c>
      <c r="U28" s="508"/>
      <c r="V28" s="509">
        <f>SUM(V19:X27)</f>
        <v>0</v>
      </c>
      <c r="W28" s="510"/>
      <c r="X28" s="511"/>
    </row>
    <row r="29" spans="1:24" ht="13.5" thickBot="1" x14ac:dyDescent="0.25">
      <c r="A29" s="48"/>
      <c r="B29" s="49"/>
      <c r="C29" s="49"/>
      <c r="D29" s="49"/>
      <c r="E29" s="49"/>
      <c r="F29" s="49"/>
      <c r="G29" s="49"/>
      <c r="H29" s="49"/>
      <c r="I29" s="49"/>
      <c r="J29" s="49"/>
      <c r="K29" s="49"/>
      <c r="L29" s="49"/>
      <c r="M29" s="49"/>
      <c r="N29" s="49"/>
      <c r="O29" s="49"/>
      <c r="P29" s="49"/>
      <c r="Q29" s="49"/>
      <c r="R29" s="49"/>
      <c r="S29" s="49"/>
      <c r="T29" s="49"/>
      <c r="U29" s="49"/>
      <c r="V29" s="49"/>
      <c r="W29" s="49"/>
      <c r="X29" s="50"/>
    </row>
    <row r="30" spans="1:24" ht="18" customHeight="1" x14ac:dyDescent="0.2">
      <c r="A30" s="394" t="s">
        <v>154</v>
      </c>
      <c r="B30" s="395"/>
      <c r="C30" s="395"/>
      <c r="D30" s="453"/>
      <c r="E30" s="398" t="s">
        <v>54</v>
      </c>
      <c r="F30" s="399"/>
      <c r="G30" s="400" t="s">
        <v>230</v>
      </c>
      <c r="H30" s="401"/>
      <c r="I30" s="401"/>
      <c r="J30" s="402"/>
      <c r="K30" s="403">
        <v>76</v>
      </c>
      <c r="L30" s="455"/>
      <c r="M30" s="403">
        <v>89.44</v>
      </c>
      <c r="N30" s="455"/>
      <c r="O30" s="403">
        <v>83.6</v>
      </c>
      <c r="P30" s="455"/>
      <c r="Q30" s="153"/>
      <c r="R30" s="405"/>
      <c r="S30" s="405"/>
      <c r="T30" s="406"/>
      <c r="U30" s="407"/>
      <c r="V30" s="403">
        <f>SUM(R30*T30)</f>
        <v>0</v>
      </c>
      <c r="W30" s="408"/>
      <c r="X30" s="409"/>
    </row>
    <row r="31" spans="1:24" ht="18" customHeight="1" thickBot="1" x14ac:dyDescent="0.25">
      <c r="A31" s="396"/>
      <c r="B31" s="397"/>
      <c r="C31" s="397"/>
      <c r="D31" s="454"/>
      <c r="E31" s="381" t="s">
        <v>60</v>
      </c>
      <c r="F31" s="382"/>
      <c r="G31" s="383" t="s">
        <v>231</v>
      </c>
      <c r="H31" s="384"/>
      <c r="I31" s="384"/>
      <c r="J31" s="382"/>
      <c r="K31" s="385">
        <v>28.5</v>
      </c>
      <c r="L31" s="382"/>
      <c r="M31" s="385">
        <v>33.54</v>
      </c>
      <c r="N31" s="382"/>
      <c r="O31" s="385">
        <v>31.32</v>
      </c>
      <c r="P31" s="382"/>
      <c r="Q31" s="154"/>
      <c r="R31" s="388"/>
      <c r="S31" s="389"/>
      <c r="T31" s="390"/>
      <c r="U31" s="391"/>
      <c r="V31" s="385">
        <f>SUM(R31*T31)</f>
        <v>0</v>
      </c>
      <c r="W31" s="392"/>
      <c r="X31" s="393"/>
    </row>
    <row r="32" spans="1:24" ht="18" customHeight="1" x14ac:dyDescent="0.2">
      <c r="A32" s="167"/>
      <c r="B32" s="168"/>
      <c r="C32" s="168"/>
      <c r="D32" s="168"/>
      <c r="E32" s="381" t="s">
        <v>42</v>
      </c>
      <c r="F32" s="382"/>
      <c r="G32" s="383" t="s">
        <v>45</v>
      </c>
      <c r="H32" s="384"/>
      <c r="I32" s="384"/>
      <c r="J32" s="382"/>
      <c r="K32" s="385">
        <v>75.989999999999995</v>
      </c>
      <c r="L32" s="382"/>
      <c r="M32" s="385">
        <v>89.42</v>
      </c>
      <c r="N32" s="382"/>
      <c r="O32" s="385">
        <v>83.59</v>
      </c>
      <c r="P32" s="382"/>
      <c r="Q32" s="154"/>
      <c r="R32" s="388"/>
      <c r="S32" s="389"/>
      <c r="T32" s="390"/>
      <c r="U32" s="391"/>
      <c r="V32" s="385">
        <f t="shared" ref="V32:V39" si="1">SUM(R32*T32)</f>
        <v>0</v>
      </c>
      <c r="W32" s="392"/>
      <c r="X32" s="393"/>
    </row>
    <row r="33" spans="1:24" ht="18" customHeight="1" x14ac:dyDescent="0.2">
      <c r="A33" s="167"/>
      <c r="B33" s="168"/>
      <c r="C33" s="168"/>
      <c r="D33" s="168"/>
      <c r="E33" s="381" t="s">
        <v>51</v>
      </c>
      <c r="F33" s="382"/>
      <c r="G33" s="383" t="s">
        <v>53</v>
      </c>
      <c r="H33" s="384"/>
      <c r="I33" s="384"/>
      <c r="J33" s="382"/>
      <c r="K33" s="385">
        <v>12.26</v>
      </c>
      <c r="L33" s="382"/>
      <c r="M33" s="386" t="s">
        <v>232</v>
      </c>
      <c r="N33" s="387"/>
      <c r="O33" s="385">
        <v>13.48</v>
      </c>
      <c r="P33" s="382"/>
      <c r="Q33" s="154"/>
      <c r="R33" s="388"/>
      <c r="S33" s="389"/>
      <c r="T33" s="390"/>
      <c r="U33" s="391"/>
      <c r="V33" s="385">
        <f t="shared" si="1"/>
        <v>0</v>
      </c>
      <c r="W33" s="392"/>
      <c r="X33" s="393"/>
    </row>
    <row r="34" spans="1:24" ht="18" customHeight="1" x14ac:dyDescent="0.2">
      <c r="A34" s="167"/>
      <c r="B34" s="168"/>
      <c r="C34" s="168"/>
      <c r="D34" s="168"/>
      <c r="E34" s="381" t="s">
        <v>64</v>
      </c>
      <c r="F34" s="382"/>
      <c r="G34" s="383" t="s">
        <v>233</v>
      </c>
      <c r="H34" s="384"/>
      <c r="I34" s="384"/>
      <c r="J34" s="382"/>
      <c r="K34" s="385">
        <v>15.92</v>
      </c>
      <c r="L34" s="382"/>
      <c r="M34" s="385">
        <v>19.28</v>
      </c>
      <c r="N34" s="382"/>
      <c r="O34" s="385">
        <v>17.510000000000002</v>
      </c>
      <c r="P34" s="382"/>
      <c r="Q34" s="154"/>
      <c r="R34" s="388"/>
      <c r="S34" s="389"/>
      <c r="T34" s="390"/>
      <c r="U34" s="391"/>
      <c r="V34" s="385">
        <f t="shared" si="1"/>
        <v>0</v>
      </c>
      <c r="W34" s="392"/>
      <c r="X34" s="393"/>
    </row>
    <row r="35" spans="1:24" ht="18" customHeight="1" x14ac:dyDescent="0.2">
      <c r="A35" s="167"/>
      <c r="B35" s="168"/>
      <c r="C35" s="168"/>
      <c r="D35" s="168"/>
      <c r="E35" s="381" t="s">
        <v>105</v>
      </c>
      <c r="F35" s="382"/>
      <c r="G35" s="383" t="s">
        <v>107</v>
      </c>
      <c r="H35" s="384"/>
      <c r="I35" s="384"/>
      <c r="J35" s="382"/>
      <c r="K35" s="385">
        <v>19</v>
      </c>
      <c r="L35" s="382"/>
      <c r="M35" s="385">
        <v>22.36</v>
      </c>
      <c r="N35" s="382"/>
      <c r="O35" s="385">
        <v>20.9</v>
      </c>
      <c r="P35" s="382"/>
      <c r="Q35" s="154"/>
      <c r="R35" s="388"/>
      <c r="S35" s="389"/>
      <c r="T35" s="390"/>
      <c r="U35" s="391"/>
      <c r="V35" s="385">
        <f t="shared" si="1"/>
        <v>0</v>
      </c>
      <c r="W35" s="392"/>
      <c r="X35" s="393"/>
    </row>
    <row r="36" spans="1:24" ht="18" customHeight="1" x14ac:dyDescent="0.2">
      <c r="A36" s="167"/>
      <c r="B36" s="168"/>
      <c r="C36" s="168"/>
      <c r="D36" s="168"/>
      <c r="E36" s="381" t="s">
        <v>47</v>
      </c>
      <c r="F36" s="382"/>
      <c r="G36" s="383" t="s">
        <v>155</v>
      </c>
      <c r="H36" s="384"/>
      <c r="I36" s="384"/>
      <c r="J36" s="382"/>
      <c r="K36" s="385">
        <v>18.39</v>
      </c>
      <c r="L36" s="382"/>
      <c r="M36" s="386" t="s">
        <v>232</v>
      </c>
      <c r="N36" s="387"/>
      <c r="O36" s="385">
        <v>20.23</v>
      </c>
      <c r="P36" s="382"/>
      <c r="Q36" s="154"/>
      <c r="R36" s="388"/>
      <c r="S36" s="389"/>
      <c r="T36" s="390"/>
      <c r="U36" s="391"/>
      <c r="V36" s="385">
        <f t="shared" si="1"/>
        <v>0</v>
      </c>
      <c r="W36" s="392"/>
      <c r="X36" s="393"/>
    </row>
    <row r="37" spans="1:24" ht="18" customHeight="1" x14ac:dyDescent="0.2">
      <c r="A37" s="167"/>
      <c r="B37" s="168"/>
      <c r="C37" s="168"/>
      <c r="D37" s="168"/>
      <c r="E37" s="381" t="s">
        <v>108</v>
      </c>
      <c r="F37" s="382"/>
      <c r="G37" s="383" t="s">
        <v>111</v>
      </c>
      <c r="H37" s="384"/>
      <c r="I37" s="384"/>
      <c r="J37" s="382"/>
      <c r="K37" s="385">
        <v>16.100000000000001</v>
      </c>
      <c r="L37" s="382"/>
      <c r="M37" s="385">
        <v>19.46</v>
      </c>
      <c r="N37" s="382"/>
      <c r="O37" s="385">
        <v>17.71</v>
      </c>
      <c r="P37" s="382"/>
      <c r="Q37" s="154"/>
      <c r="R37" s="388"/>
      <c r="S37" s="389"/>
      <c r="T37" s="390"/>
      <c r="U37" s="391"/>
      <c r="V37" s="385">
        <f t="shared" si="1"/>
        <v>0</v>
      </c>
      <c r="W37" s="392"/>
      <c r="X37" s="393"/>
    </row>
    <row r="38" spans="1:24" ht="18" customHeight="1" x14ac:dyDescent="0.2">
      <c r="A38" s="167"/>
      <c r="B38" s="168"/>
      <c r="C38" s="168"/>
      <c r="D38" s="168"/>
      <c r="E38" s="472" t="s">
        <v>122</v>
      </c>
      <c r="F38" s="473"/>
      <c r="G38" s="474" t="s">
        <v>124</v>
      </c>
      <c r="H38" s="475"/>
      <c r="I38" s="475"/>
      <c r="J38" s="476"/>
      <c r="K38" s="477">
        <v>15.92</v>
      </c>
      <c r="L38" s="478"/>
      <c r="M38" s="477">
        <v>19.28</v>
      </c>
      <c r="N38" s="478"/>
      <c r="O38" s="477">
        <v>17.510000000000002</v>
      </c>
      <c r="P38" s="478"/>
      <c r="Q38" s="155"/>
      <c r="R38" s="388"/>
      <c r="S38" s="389"/>
      <c r="T38" s="390"/>
      <c r="U38" s="391"/>
      <c r="V38" s="385">
        <f t="shared" si="1"/>
        <v>0</v>
      </c>
      <c r="W38" s="392"/>
      <c r="X38" s="393"/>
    </row>
    <row r="39" spans="1:24" ht="18" customHeight="1" thickBot="1" x14ac:dyDescent="0.25">
      <c r="A39" s="167"/>
      <c r="B39" s="168"/>
      <c r="C39" s="168"/>
      <c r="D39" s="168"/>
      <c r="E39" s="465" t="s">
        <v>125</v>
      </c>
      <c r="F39" s="466"/>
      <c r="G39" s="467" t="s">
        <v>127</v>
      </c>
      <c r="H39" s="467"/>
      <c r="I39" s="467"/>
      <c r="J39" s="467"/>
      <c r="K39" s="468">
        <v>15.92</v>
      </c>
      <c r="L39" s="468"/>
      <c r="M39" s="468">
        <v>19.28</v>
      </c>
      <c r="N39" s="468"/>
      <c r="O39" s="468">
        <v>17.510000000000002</v>
      </c>
      <c r="P39" s="468"/>
      <c r="Q39" s="156"/>
      <c r="R39" s="469"/>
      <c r="S39" s="470"/>
      <c r="T39" s="373"/>
      <c r="U39" s="471"/>
      <c r="V39" s="369">
        <f t="shared" si="1"/>
        <v>0</v>
      </c>
      <c r="W39" s="374"/>
      <c r="X39" s="375"/>
    </row>
    <row r="40" spans="1:24" ht="18" customHeight="1" thickBot="1" x14ac:dyDescent="0.25">
      <c r="A40" s="57"/>
      <c r="B40" s="44"/>
      <c r="C40" s="44"/>
      <c r="D40" s="44"/>
      <c r="E40" s="45"/>
      <c r="F40" s="45"/>
      <c r="G40" s="168"/>
      <c r="H40" s="168"/>
      <c r="I40" s="168"/>
      <c r="J40" s="168"/>
      <c r="K40" s="46"/>
      <c r="L40" s="46"/>
      <c r="M40" s="46"/>
      <c r="N40" s="46"/>
      <c r="O40" s="46"/>
      <c r="P40" s="46"/>
      <c r="Q40" s="47"/>
      <c r="R40" s="46"/>
      <c r="S40" s="46"/>
      <c r="T40" s="376" t="s">
        <v>168</v>
      </c>
      <c r="U40" s="377"/>
      <c r="V40" s="378">
        <f>SUM(V30:X39)</f>
        <v>0</v>
      </c>
      <c r="W40" s="379"/>
      <c r="X40" s="380"/>
    </row>
    <row r="41" spans="1:24" ht="13.5" thickBot="1" x14ac:dyDescent="0.25">
      <c r="A41" s="48"/>
      <c r="B41" s="49"/>
      <c r="C41" s="49"/>
      <c r="D41" s="49"/>
      <c r="E41" s="49"/>
      <c r="F41" s="49"/>
      <c r="G41" s="49"/>
      <c r="H41" s="49"/>
      <c r="I41" s="49"/>
      <c r="J41" s="49"/>
      <c r="K41" s="49"/>
      <c r="L41" s="49"/>
      <c r="M41" s="49"/>
      <c r="N41" s="49"/>
      <c r="O41" s="49"/>
      <c r="P41" s="49"/>
      <c r="Q41" s="49"/>
      <c r="R41" s="49"/>
      <c r="S41" s="49"/>
      <c r="T41" s="49"/>
      <c r="U41" s="49"/>
      <c r="V41" s="49"/>
      <c r="W41" s="49"/>
      <c r="X41" s="50"/>
    </row>
    <row r="42" spans="1:24" ht="18" customHeight="1" thickBot="1" x14ac:dyDescent="0.25">
      <c r="A42" s="459" t="s">
        <v>77</v>
      </c>
      <c r="B42" s="460"/>
      <c r="C42" s="460"/>
      <c r="D42" s="460"/>
      <c r="E42" s="461" t="s">
        <v>74</v>
      </c>
      <c r="F42" s="462"/>
      <c r="G42" s="463" t="s">
        <v>137</v>
      </c>
      <c r="H42" s="463"/>
      <c r="I42" s="463"/>
      <c r="J42" s="463"/>
      <c r="K42" s="464">
        <v>83.39</v>
      </c>
      <c r="L42" s="464"/>
      <c r="M42" s="464">
        <v>100.18</v>
      </c>
      <c r="N42" s="464"/>
      <c r="O42" s="464">
        <v>91.73</v>
      </c>
      <c r="P42" s="464"/>
      <c r="Q42" s="52"/>
      <c r="R42" s="480"/>
      <c r="S42" s="480"/>
      <c r="T42" s="481"/>
      <c r="U42" s="481"/>
      <c r="V42" s="540">
        <f t="shared" ref="V42:V51" si="2">SUM(R42*T42)</f>
        <v>0</v>
      </c>
      <c r="W42" s="540"/>
      <c r="X42" s="541"/>
    </row>
    <row r="43" spans="1:24" ht="18" customHeight="1" x14ac:dyDescent="0.2">
      <c r="A43" s="167"/>
      <c r="B43" s="168"/>
      <c r="C43" s="168"/>
      <c r="D43" s="168"/>
      <c r="E43" s="493" t="s">
        <v>101</v>
      </c>
      <c r="F43" s="494"/>
      <c r="G43" s="495" t="s">
        <v>102</v>
      </c>
      <c r="H43" s="495"/>
      <c r="I43" s="495"/>
      <c r="J43" s="495"/>
      <c r="K43" s="496">
        <v>110.85</v>
      </c>
      <c r="L43" s="496"/>
      <c r="M43" s="496">
        <v>114.85</v>
      </c>
      <c r="N43" s="496"/>
      <c r="O43" s="496">
        <v>114.85</v>
      </c>
      <c r="P43" s="496"/>
      <c r="Q43" s="54"/>
      <c r="R43" s="488"/>
      <c r="S43" s="538"/>
      <c r="T43" s="490"/>
      <c r="U43" s="538"/>
      <c r="V43" s="496">
        <f t="shared" si="2"/>
        <v>0</v>
      </c>
      <c r="W43" s="496"/>
      <c r="X43" s="539"/>
    </row>
    <row r="44" spans="1:24" ht="18" customHeight="1" x14ac:dyDescent="0.2">
      <c r="A44" s="167"/>
      <c r="B44" s="168"/>
      <c r="C44" s="168"/>
      <c r="D44" s="168"/>
      <c r="E44" s="483" t="s">
        <v>42</v>
      </c>
      <c r="F44" s="382"/>
      <c r="G44" s="484" t="s">
        <v>45</v>
      </c>
      <c r="H44" s="485"/>
      <c r="I44" s="485"/>
      <c r="J44" s="486"/>
      <c r="K44" s="479">
        <v>75.989999999999995</v>
      </c>
      <c r="L44" s="487"/>
      <c r="M44" s="479">
        <v>89.42</v>
      </c>
      <c r="N44" s="487"/>
      <c r="O44" s="479">
        <v>83.59</v>
      </c>
      <c r="P44" s="487"/>
      <c r="Q44" s="54"/>
      <c r="R44" s="488"/>
      <c r="S44" s="489"/>
      <c r="T44" s="490"/>
      <c r="U44" s="491"/>
      <c r="V44" s="479">
        <f t="shared" si="2"/>
        <v>0</v>
      </c>
      <c r="W44" s="392"/>
      <c r="X44" s="393"/>
    </row>
    <row r="45" spans="1:24" ht="18" customHeight="1" x14ac:dyDescent="0.2">
      <c r="A45" s="57"/>
      <c r="B45" s="44"/>
      <c r="C45" s="44"/>
      <c r="D45" s="44"/>
      <c r="E45" s="493" t="s">
        <v>51</v>
      </c>
      <c r="F45" s="494"/>
      <c r="G45" s="495" t="s">
        <v>53</v>
      </c>
      <c r="H45" s="495"/>
      <c r="I45" s="495"/>
      <c r="J45" s="495"/>
      <c r="K45" s="496">
        <v>12.26</v>
      </c>
      <c r="L45" s="496"/>
      <c r="M45" s="496">
        <v>0</v>
      </c>
      <c r="N45" s="496"/>
      <c r="O45" s="496">
        <v>13.48</v>
      </c>
      <c r="P45" s="496"/>
      <c r="Q45" s="49"/>
      <c r="R45" s="497"/>
      <c r="S45" s="497"/>
      <c r="T45" s="492"/>
      <c r="U45" s="492"/>
      <c r="V45" s="479">
        <f t="shared" si="2"/>
        <v>0</v>
      </c>
      <c r="W45" s="392"/>
      <c r="X45" s="393"/>
    </row>
    <row r="46" spans="1:24" ht="18" customHeight="1" x14ac:dyDescent="0.2">
      <c r="A46" s="57"/>
      <c r="B46" s="44"/>
      <c r="C46" s="44"/>
      <c r="D46" s="44"/>
      <c r="E46" s="493" t="s">
        <v>64</v>
      </c>
      <c r="F46" s="494"/>
      <c r="G46" s="495" t="s">
        <v>65</v>
      </c>
      <c r="H46" s="495"/>
      <c r="I46" s="495"/>
      <c r="J46" s="495"/>
      <c r="K46" s="496">
        <v>15.92</v>
      </c>
      <c r="L46" s="496"/>
      <c r="M46" s="496">
        <v>19.28</v>
      </c>
      <c r="N46" s="496"/>
      <c r="O46" s="496">
        <v>17.510000000000002</v>
      </c>
      <c r="P46" s="496"/>
      <c r="Q46" s="49"/>
      <c r="R46" s="497"/>
      <c r="S46" s="497"/>
      <c r="T46" s="492"/>
      <c r="U46" s="492"/>
      <c r="V46" s="479">
        <f t="shared" si="2"/>
        <v>0</v>
      </c>
      <c r="W46" s="392"/>
      <c r="X46" s="393"/>
    </row>
    <row r="47" spans="1:24" ht="18" customHeight="1" x14ac:dyDescent="0.2">
      <c r="A47" s="57"/>
      <c r="B47" s="44"/>
      <c r="C47" s="44"/>
      <c r="D47" s="44"/>
      <c r="E47" s="493" t="s">
        <v>105</v>
      </c>
      <c r="F47" s="494"/>
      <c r="G47" s="495" t="s">
        <v>107</v>
      </c>
      <c r="H47" s="495"/>
      <c r="I47" s="495"/>
      <c r="J47" s="495"/>
      <c r="K47" s="496">
        <v>19</v>
      </c>
      <c r="L47" s="496"/>
      <c r="M47" s="496">
        <v>22.36</v>
      </c>
      <c r="N47" s="496"/>
      <c r="O47" s="496">
        <v>20.9</v>
      </c>
      <c r="P47" s="496"/>
      <c r="Q47" s="49"/>
      <c r="R47" s="497"/>
      <c r="S47" s="497"/>
      <c r="T47" s="492"/>
      <c r="U47" s="492"/>
      <c r="V47" s="479">
        <f t="shared" si="2"/>
        <v>0</v>
      </c>
      <c r="W47" s="392"/>
      <c r="X47" s="393"/>
    </row>
    <row r="48" spans="1:24" ht="18" customHeight="1" x14ac:dyDescent="0.2">
      <c r="A48" s="57"/>
      <c r="B48" s="44"/>
      <c r="C48" s="44"/>
      <c r="D48" s="44"/>
      <c r="E48" s="493" t="s">
        <v>47</v>
      </c>
      <c r="F48" s="494"/>
      <c r="G48" s="495" t="s">
        <v>155</v>
      </c>
      <c r="H48" s="495"/>
      <c r="I48" s="495"/>
      <c r="J48" s="495"/>
      <c r="K48" s="496">
        <v>18.39</v>
      </c>
      <c r="L48" s="496"/>
      <c r="M48" s="496">
        <v>19.46</v>
      </c>
      <c r="N48" s="496"/>
      <c r="O48" s="496">
        <v>20.23</v>
      </c>
      <c r="P48" s="496"/>
      <c r="Q48" s="49"/>
      <c r="R48" s="497"/>
      <c r="S48" s="497"/>
      <c r="T48" s="492"/>
      <c r="U48" s="492"/>
      <c r="V48" s="479">
        <f t="shared" si="2"/>
        <v>0</v>
      </c>
      <c r="W48" s="392"/>
      <c r="X48" s="393"/>
    </row>
    <row r="49" spans="1:24" ht="18" customHeight="1" x14ac:dyDescent="0.2">
      <c r="A49" s="57"/>
      <c r="B49" s="44"/>
      <c r="C49" s="44"/>
      <c r="D49" s="44"/>
      <c r="E49" s="483" t="s">
        <v>108</v>
      </c>
      <c r="F49" s="387"/>
      <c r="G49" s="484" t="s">
        <v>111</v>
      </c>
      <c r="H49" s="485"/>
      <c r="I49" s="485"/>
      <c r="J49" s="486"/>
      <c r="K49" s="479">
        <v>16.100000000000001</v>
      </c>
      <c r="L49" s="487"/>
      <c r="M49" s="479">
        <v>19.46</v>
      </c>
      <c r="N49" s="487"/>
      <c r="O49" s="479">
        <v>17.71</v>
      </c>
      <c r="P49" s="487"/>
      <c r="Q49" s="49"/>
      <c r="R49" s="488"/>
      <c r="S49" s="489"/>
      <c r="T49" s="490"/>
      <c r="U49" s="491"/>
      <c r="V49" s="479">
        <f t="shared" si="2"/>
        <v>0</v>
      </c>
      <c r="W49" s="392"/>
      <c r="X49" s="393"/>
    </row>
    <row r="50" spans="1:24" ht="18" customHeight="1" x14ac:dyDescent="0.2">
      <c r="A50" s="57"/>
      <c r="B50" s="44"/>
      <c r="C50" s="44"/>
      <c r="D50" s="44"/>
      <c r="E50" s="493" t="s">
        <v>122</v>
      </c>
      <c r="F50" s="494"/>
      <c r="G50" s="495" t="s">
        <v>124</v>
      </c>
      <c r="H50" s="495"/>
      <c r="I50" s="495"/>
      <c r="J50" s="495"/>
      <c r="K50" s="496">
        <v>15.92</v>
      </c>
      <c r="L50" s="496"/>
      <c r="M50" s="496">
        <v>19.28</v>
      </c>
      <c r="N50" s="496"/>
      <c r="O50" s="496">
        <v>17.510000000000002</v>
      </c>
      <c r="P50" s="496"/>
      <c r="Q50" s="49"/>
      <c r="R50" s="497"/>
      <c r="S50" s="497"/>
      <c r="T50" s="492"/>
      <c r="U50" s="492"/>
      <c r="V50" s="479">
        <f t="shared" si="2"/>
        <v>0</v>
      </c>
      <c r="W50" s="392"/>
      <c r="X50" s="393"/>
    </row>
    <row r="51" spans="1:24" ht="18" customHeight="1" thickBot="1" x14ac:dyDescent="0.25">
      <c r="A51" s="57"/>
      <c r="B51" s="44"/>
      <c r="C51" s="44"/>
      <c r="D51" s="44"/>
      <c r="E51" s="498" t="s">
        <v>125</v>
      </c>
      <c r="F51" s="499"/>
      <c r="G51" s="500" t="s">
        <v>127</v>
      </c>
      <c r="H51" s="500"/>
      <c r="I51" s="500"/>
      <c r="J51" s="500"/>
      <c r="K51" s="501">
        <v>15.92</v>
      </c>
      <c r="L51" s="501"/>
      <c r="M51" s="501">
        <v>19.28</v>
      </c>
      <c r="N51" s="501"/>
      <c r="O51" s="501">
        <v>17.510000000000002</v>
      </c>
      <c r="P51" s="501"/>
      <c r="Q51" s="53"/>
      <c r="R51" s="502"/>
      <c r="S51" s="502"/>
      <c r="T51" s="503"/>
      <c r="U51" s="503"/>
      <c r="V51" s="537">
        <f t="shared" si="2"/>
        <v>0</v>
      </c>
      <c r="W51" s="374"/>
      <c r="X51" s="375"/>
    </row>
    <row r="52" spans="1:24" ht="18" customHeight="1" thickBot="1" x14ac:dyDescent="0.25">
      <c r="A52" s="57"/>
      <c r="B52" s="44"/>
      <c r="C52" s="44"/>
      <c r="D52" s="44"/>
      <c r="E52" s="60"/>
      <c r="F52" s="60"/>
      <c r="G52" s="61"/>
      <c r="H52" s="61"/>
      <c r="I52" s="61"/>
      <c r="J52" s="61"/>
      <c r="K52" s="62"/>
      <c r="L52" s="62"/>
      <c r="M52" s="62"/>
      <c r="N52" s="62"/>
      <c r="O52" s="62"/>
      <c r="P52" s="62"/>
      <c r="Q52" s="54"/>
      <c r="R52" s="62"/>
      <c r="S52" s="62"/>
      <c r="T52" s="507" t="s">
        <v>168</v>
      </c>
      <c r="U52" s="508"/>
      <c r="V52" s="509">
        <f>SUM(V42:X51)</f>
        <v>0</v>
      </c>
      <c r="W52" s="510"/>
      <c r="X52" s="511"/>
    </row>
    <row r="53" spans="1:24" ht="13.5" thickBot="1" x14ac:dyDescent="0.25">
      <c r="A53" s="57"/>
      <c r="B53" s="44"/>
      <c r="C53" s="44"/>
      <c r="D53" s="44"/>
      <c r="E53" s="45"/>
      <c r="F53" s="45"/>
      <c r="G53" s="168"/>
      <c r="H53" s="168"/>
      <c r="I53" s="168"/>
      <c r="J53" s="168"/>
      <c r="K53" s="46"/>
      <c r="L53" s="46"/>
      <c r="M53" s="46"/>
      <c r="N53" s="46"/>
      <c r="O53" s="46"/>
      <c r="P53" s="46"/>
      <c r="Q53" s="47"/>
      <c r="R53" s="46"/>
      <c r="S53" s="46"/>
      <c r="T53" s="58"/>
      <c r="U53" s="58"/>
      <c r="V53" s="46"/>
      <c r="W53" s="46"/>
      <c r="X53" s="59"/>
    </row>
    <row r="54" spans="1:24" ht="17.25" customHeight="1" thickBot="1" x14ac:dyDescent="0.25">
      <c r="A54" s="459" t="s">
        <v>65</v>
      </c>
      <c r="B54" s="460"/>
      <c r="C54" s="460"/>
      <c r="D54" s="546"/>
      <c r="E54" s="563" t="s">
        <v>64</v>
      </c>
      <c r="F54" s="564"/>
      <c r="G54" s="565" t="s">
        <v>233</v>
      </c>
      <c r="H54" s="565"/>
      <c r="I54" s="565"/>
      <c r="J54" s="565"/>
      <c r="K54" s="566">
        <v>15.92</v>
      </c>
      <c r="L54" s="566"/>
      <c r="M54" s="561">
        <v>19.28</v>
      </c>
      <c r="N54" s="561"/>
      <c r="O54" s="561">
        <v>17.510000000000002</v>
      </c>
      <c r="P54" s="561"/>
      <c r="Q54" s="56"/>
      <c r="R54" s="559"/>
      <c r="S54" s="559"/>
      <c r="T54" s="560"/>
      <c r="U54" s="560"/>
      <c r="V54" s="561">
        <f>SUM(R54*T54)</f>
        <v>0</v>
      </c>
      <c r="W54" s="561"/>
      <c r="X54" s="562"/>
    </row>
    <row r="55" spans="1:24" ht="18" customHeight="1" thickBot="1" x14ac:dyDescent="0.25">
      <c r="A55" s="57"/>
      <c r="B55" s="44"/>
      <c r="C55" s="44"/>
      <c r="D55" s="44"/>
      <c r="E55" s="45"/>
      <c r="F55" s="45"/>
      <c r="G55" s="168"/>
      <c r="H55" s="168"/>
      <c r="I55" s="168"/>
      <c r="J55" s="168"/>
      <c r="K55" s="46"/>
      <c r="L55" s="46"/>
      <c r="M55" s="46"/>
      <c r="N55" s="46"/>
      <c r="O55" s="46"/>
      <c r="P55" s="46"/>
      <c r="Q55" s="49"/>
      <c r="R55" s="46"/>
      <c r="S55" s="46"/>
      <c r="T55" s="376" t="s">
        <v>168</v>
      </c>
      <c r="U55" s="377"/>
      <c r="V55" s="533">
        <f>SUM(V54:X54)</f>
        <v>0</v>
      </c>
      <c r="W55" s="534"/>
      <c r="X55" s="535"/>
    </row>
    <row r="56" spans="1:24" x14ac:dyDescent="0.2">
      <c r="A56" s="57"/>
      <c r="B56" s="44"/>
      <c r="C56" s="44"/>
      <c r="D56" s="44"/>
      <c r="E56" s="45"/>
      <c r="F56" s="45"/>
      <c r="G56" s="168"/>
      <c r="H56" s="168"/>
      <c r="I56" s="168"/>
      <c r="J56" s="168"/>
      <c r="K56" s="46"/>
      <c r="L56" s="46"/>
      <c r="M56" s="46"/>
      <c r="N56" s="46"/>
      <c r="O56" s="46"/>
      <c r="P56" s="46"/>
      <c r="Q56" s="47"/>
      <c r="R56" s="46"/>
      <c r="S56" s="46"/>
      <c r="T56" s="58"/>
      <c r="U56" s="58"/>
      <c r="V56" s="46"/>
      <c r="W56" s="46"/>
      <c r="X56" s="59"/>
    </row>
    <row r="57" spans="1:24" ht="13.5" thickBot="1" x14ac:dyDescent="0.25">
      <c r="A57" s="86"/>
      <c r="B57" s="87"/>
      <c r="C57" s="87"/>
      <c r="D57" s="87"/>
      <c r="E57" s="87"/>
      <c r="F57" s="87"/>
      <c r="G57" s="87"/>
      <c r="H57" s="87"/>
      <c r="I57" s="87"/>
      <c r="J57" s="87"/>
      <c r="K57" s="87"/>
      <c r="L57" s="87"/>
      <c r="M57" s="87"/>
      <c r="N57" s="87"/>
      <c r="O57" s="87"/>
      <c r="P57" s="87"/>
      <c r="Q57" s="53"/>
      <c r="R57" s="87"/>
      <c r="S57" s="87"/>
      <c r="T57" s="87"/>
      <c r="U57" s="87"/>
      <c r="V57" s="87"/>
      <c r="W57" s="87"/>
      <c r="X57" s="88"/>
    </row>
    <row r="58" spans="1:24" x14ac:dyDescent="0.2">
      <c r="A58" s="44"/>
      <c r="B58" s="44"/>
      <c r="C58" s="44"/>
      <c r="D58" s="44"/>
      <c r="E58" s="44"/>
      <c r="F58" s="44"/>
      <c r="G58" s="44"/>
      <c r="H58" s="44"/>
      <c r="I58" s="44"/>
      <c r="J58" s="44"/>
      <c r="K58" s="44"/>
      <c r="L58" s="44"/>
      <c r="M58" s="44"/>
      <c r="N58" s="44"/>
      <c r="O58" s="44"/>
      <c r="P58" s="44"/>
      <c r="Q58" s="49"/>
      <c r="R58" s="44"/>
      <c r="S58" s="44"/>
      <c r="T58" s="44"/>
      <c r="U58" s="44"/>
      <c r="V58" s="44"/>
      <c r="W58" s="44"/>
      <c r="X58" s="44"/>
    </row>
    <row r="59" spans="1:24" x14ac:dyDescent="0.2">
      <c r="A59" s="6"/>
      <c r="B59" s="6"/>
      <c r="C59" s="6"/>
      <c r="D59" s="6"/>
      <c r="E59" s="6"/>
      <c r="F59" s="6"/>
      <c r="G59" s="6"/>
      <c r="H59" s="6"/>
      <c r="I59" s="6"/>
      <c r="J59" s="6"/>
      <c r="K59" s="6"/>
      <c r="L59" s="6"/>
      <c r="M59" s="6"/>
      <c r="N59" s="6"/>
      <c r="O59" s="6"/>
      <c r="P59" s="6"/>
      <c r="Q59" s="6"/>
      <c r="R59" s="6"/>
      <c r="S59" s="6"/>
      <c r="T59" s="6"/>
      <c r="U59" s="6"/>
      <c r="V59" s="6"/>
      <c r="W59" s="6"/>
      <c r="X59" s="6"/>
    </row>
    <row r="60" spans="1:24" x14ac:dyDescent="0.2">
      <c r="A60" s="6"/>
      <c r="B60" s="6"/>
      <c r="C60" s="6"/>
      <c r="D60" s="6"/>
      <c r="E60" s="6"/>
      <c r="F60" s="6"/>
      <c r="G60" s="6"/>
      <c r="H60" s="6"/>
      <c r="I60" s="6"/>
      <c r="J60" s="6"/>
      <c r="K60" s="6"/>
      <c r="L60" s="6"/>
      <c r="M60" s="6"/>
      <c r="N60" s="6"/>
      <c r="O60" s="6"/>
      <c r="P60" s="6"/>
      <c r="Q60" s="6"/>
      <c r="R60" s="6"/>
      <c r="S60" s="6"/>
      <c r="T60" s="6"/>
      <c r="U60" s="6"/>
      <c r="V60" s="6"/>
      <c r="W60" s="6"/>
      <c r="X60" s="6"/>
    </row>
  </sheetData>
  <sheetProtection password="EEE0" sheet="1" objects="1" scenarios="1"/>
  <mergeCells count="287">
    <mergeCell ref="E51:F51"/>
    <mergeCell ref="G51:J51"/>
    <mergeCell ref="K51:L51"/>
    <mergeCell ref="M51:N51"/>
    <mergeCell ref="O51:P51"/>
    <mergeCell ref="R51:S51"/>
    <mergeCell ref="T51:U51"/>
    <mergeCell ref="V51:X51"/>
    <mergeCell ref="T52:U52"/>
    <mergeCell ref="V52:X52"/>
    <mergeCell ref="E49:F49"/>
    <mergeCell ref="G49:J49"/>
    <mergeCell ref="K49:L49"/>
    <mergeCell ref="M49:N49"/>
    <mergeCell ref="O49:P49"/>
    <mergeCell ref="R49:S49"/>
    <mergeCell ref="T49:U49"/>
    <mergeCell ref="V49:X49"/>
    <mergeCell ref="E50:F50"/>
    <mergeCell ref="G50:J50"/>
    <mergeCell ref="K50:L50"/>
    <mergeCell ref="M50:N50"/>
    <mergeCell ref="O50:P50"/>
    <mergeCell ref="R50:S50"/>
    <mergeCell ref="T50:U50"/>
    <mergeCell ref="V50:X50"/>
    <mergeCell ref="E47:F47"/>
    <mergeCell ref="G47:J47"/>
    <mergeCell ref="K47:L47"/>
    <mergeCell ref="M47:N47"/>
    <mergeCell ref="O47:P47"/>
    <mergeCell ref="R47:S47"/>
    <mergeCell ref="T47:U47"/>
    <mergeCell ref="V47:X47"/>
    <mergeCell ref="E48:F48"/>
    <mergeCell ref="G48:J48"/>
    <mergeCell ref="K48:L48"/>
    <mergeCell ref="M48:N48"/>
    <mergeCell ref="O48:P48"/>
    <mergeCell ref="R48:S48"/>
    <mergeCell ref="T48:U48"/>
    <mergeCell ref="V48:X48"/>
    <mergeCell ref="E45:F45"/>
    <mergeCell ref="G45:J45"/>
    <mergeCell ref="K45:L45"/>
    <mergeCell ref="M45:N45"/>
    <mergeCell ref="O45:P45"/>
    <mergeCell ref="R45:S45"/>
    <mergeCell ref="T45:U45"/>
    <mergeCell ref="V45:X45"/>
    <mergeCell ref="E46:F46"/>
    <mergeCell ref="G46:J46"/>
    <mergeCell ref="K46:L46"/>
    <mergeCell ref="M46:N46"/>
    <mergeCell ref="O46:P46"/>
    <mergeCell ref="R46:S46"/>
    <mergeCell ref="T46:U46"/>
    <mergeCell ref="V46:X46"/>
    <mergeCell ref="E43:F43"/>
    <mergeCell ref="G43:J43"/>
    <mergeCell ref="K43:L43"/>
    <mergeCell ref="M43:N43"/>
    <mergeCell ref="O43:P43"/>
    <mergeCell ref="R43:S43"/>
    <mergeCell ref="T43:U43"/>
    <mergeCell ref="V43:X43"/>
    <mergeCell ref="E44:F44"/>
    <mergeCell ref="G44:J44"/>
    <mergeCell ref="K44:L44"/>
    <mergeCell ref="M44:N44"/>
    <mergeCell ref="O44:P44"/>
    <mergeCell ref="R44:S44"/>
    <mergeCell ref="T44:U44"/>
    <mergeCell ref="V44:X44"/>
    <mergeCell ref="A42:D42"/>
    <mergeCell ref="E42:F42"/>
    <mergeCell ref="G42:J42"/>
    <mergeCell ref="K42:L42"/>
    <mergeCell ref="M42:N42"/>
    <mergeCell ref="O42:P42"/>
    <mergeCell ref="R42:S42"/>
    <mergeCell ref="T42:U42"/>
    <mergeCell ref="V42:X42"/>
    <mergeCell ref="T55:U55"/>
    <mergeCell ref="V55:X55"/>
    <mergeCell ref="A54:D54"/>
    <mergeCell ref="E54:F54"/>
    <mergeCell ref="G54:J54"/>
    <mergeCell ref="K54:L54"/>
    <mergeCell ref="M54:N54"/>
    <mergeCell ref="O54:P54"/>
    <mergeCell ref="R54:S54"/>
    <mergeCell ref="T54:U54"/>
    <mergeCell ref="V54:X54"/>
    <mergeCell ref="A10:I10"/>
    <mergeCell ref="T10:X10"/>
    <mergeCell ref="J12:L13"/>
    <mergeCell ref="M12:P13"/>
    <mergeCell ref="Q12:Q13"/>
    <mergeCell ref="R12:U13"/>
    <mergeCell ref="V12:X13"/>
    <mergeCell ref="A13:I13"/>
    <mergeCell ref="J2:X2"/>
    <mergeCell ref="J3:X3"/>
    <mergeCell ref="J4:X4"/>
    <mergeCell ref="J5:X5"/>
    <mergeCell ref="A7:X7"/>
    <mergeCell ref="A9:I9"/>
    <mergeCell ref="T9:X9"/>
    <mergeCell ref="R14:S14"/>
    <mergeCell ref="T14:U14"/>
    <mergeCell ref="V14:X14"/>
    <mergeCell ref="A30:D31"/>
    <mergeCell ref="E30:F30"/>
    <mergeCell ref="G30:J30"/>
    <mergeCell ref="K30:L30"/>
    <mergeCell ref="M30:N30"/>
    <mergeCell ref="O30:P30"/>
    <mergeCell ref="R30:S30"/>
    <mergeCell ref="A14:D14"/>
    <mergeCell ref="E14:F14"/>
    <mergeCell ref="G14:J14"/>
    <mergeCell ref="K14:L14"/>
    <mergeCell ref="M14:N14"/>
    <mergeCell ref="O14:P14"/>
    <mergeCell ref="T30:U30"/>
    <mergeCell ref="V30:X30"/>
    <mergeCell ref="E31:F31"/>
    <mergeCell ref="G31:J31"/>
    <mergeCell ref="K31:L31"/>
    <mergeCell ref="M31:N31"/>
    <mergeCell ref="O31:P31"/>
    <mergeCell ref="R31:S31"/>
    <mergeCell ref="T31:U31"/>
    <mergeCell ref="V31:X31"/>
    <mergeCell ref="T32:U32"/>
    <mergeCell ref="V32:X32"/>
    <mergeCell ref="E33:F33"/>
    <mergeCell ref="G33:J33"/>
    <mergeCell ref="K33:L33"/>
    <mergeCell ref="M33:N33"/>
    <mergeCell ref="O33:P33"/>
    <mergeCell ref="R33:S33"/>
    <mergeCell ref="T33:U33"/>
    <mergeCell ref="V33:X33"/>
    <mergeCell ref="E32:F32"/>
    <mergeCell ref="G32:J32"/>
    <mergeCell ref="K32:L32"/>
    <mergeCell ref="M32:N32"/>
    <mergeCell ref="O32:P32"/>
    <mergeCell ref="R32:S32"/>
    <mergeCell ref="T34:U34"/>
    <mergeCell ref="V34:X34"/>
    <mergeCell ref="E35:F35"/>
    <mergeCell ref="G35:J35"/>
    <mergeCell ref="K35:L35"/>
    <mergeCell ref="M35:N35"/>
    <mergeCell ref="O35:P35"/>
    <mergeCell ref="R35:S35"/>
    <mergeCell ref="T35:U35"/>
    <mergeCell ref="V35:X35"/>
    <mergeCell ref="E34:F34"/>
    <mergeCell ref="G34:J34"/>
    <mergeCell ref="K34:L34"/>
    <mergeCell ref="M34:N34"/>
    <mergeCell ref="O34:P34"/>
    <mergeCell ref="R34:S34"/>
    <mergeCell ref="M38:N38"/>
    <mergeCell ref="O38:P38"/>
    <mergeCell ref="R38:S38"/>
    <mergeCell ref="T36:U36"/>
    <mergeCell ref="V36:X36"/>
    <mergeCell ref="E37:F37"/>
    <mergeCell ref="G37:J37"/>
    <mergeCell ref="K37:L37"/>
    <mergeCell ref="M37:N37"/>
    <mergeCell ref="O37:P37"/>
    <mergeCell ref="R37:S37"/>
    <mergeCell ref="T37:U37"/>
    <mergeCell ref="V37:X37"/>
    <mergeCell ref="E36:F36"/>
    <mergeCell ref="G36:J36"/>
    <mergeCell ref="K36:L36"/>
    <mergeCell ref="M36:N36"/>
    <mergeCell ref="O36:P36"/>
    <mergeCell ref="R36:S36"/>
    <mergeCell ref="V16:X16"/>
    <mergeCell ref="T40:U40"/>
    <mergeCell ref="V40:X40"/>
    <mergeCell ref="A16:D16"/>
    <mergeCell ref="E16:F16"/>
    <mergeCell ref="G16:J16"/>
    <mergeCell ref="K16:L16"/>
    <mergeCell ref="M16:N16"/>
    <mergeCell ref="O16:P16"/>
    <mergeCell ref="R16:S16"/>
    <mergeCell ref="T16:U16"/>
    <mergeCell ref="T38:U38"/>
    <mergeCell ref="V38:X38"/>
    <mergeCell ref="E39:F39"/>
    <mergeCell ref="G39:J39"/>
    <mergeCell ref="K39:L39"/>
    <mergeCell ref="M39:N39"/>
    <mergeCell ref="O39:P39"/>
    <mergeCell ref="R39:S39"/>
    <mergeCell ref="T39:U39"/>
    <mergeCell ref="V39:X39"/>
    <mergeCell ref="E38:F38"/>
    <mergeCell ref="G38:J38"/>
    <mergeCell ref="K38:L38"/>
    <mergeCell ref="T17:U17"/>
    <mergeCell ref="V17:X17"/>
    <mergeCell ref="A19:D19"/>
    <mergeCell ref="E19:F19"/>
    <mergeCell ref="G19:J19"/>
    <mergeCell ref="K19:L19"/>
    <mergeCell ref="M19:N19"/>
    <mergeCell ref="O19:P19"/>
    <mergeCell ref="R19:S19"/>
    <mergeCell ref="T19:U19"/>
    <mergeCell ref="V19:X19"/>
    <mergeCell ref="E20:F20"/>
    <mergeCell ref="G20:J20"/>
    <mergeCell ref="K20:L20"/>
    <mergeCell ref="M20:N20"/>
    <mergeCell ref="O20:P20"/>
    <mergeCell ref="R20:S20"/>
    <mergeCell ref="T20:U20"/>
    <mergeCell ref="V20:X20"/>
    <mergeCell ref="T21:U21"/>
    <mergeCell ref="V21:X21"/>
    <mergeCell ref="E22:F22"/>
    <mergeCell ref="G22:J22"/>
    <mergeCell ref="K22:L22"/>
    <mergeCell ref="M22:N22"/>
    <mergeCell ref="O22:P22"/>
    <mergeCell ref="R22:S22"/>
    <mergeCell ref="T22:U22"/>
    <mergeCell ref="V22:X22"/>
    <mergeCell ref="E21:F21"/>
    <mergeCell ref="G21:J21"/>
    <mergeCell ref="K21:L21"/>
    <mergeCell ref="M21:N21"/>
    <mergeCell ref="O21:P21"/>
    <mergeCell ref="R21:S21"/>
    <mergeCell ref="T23:U23"/>
    <mergeCell ref="V23:X23"/>
    <mergeCell ref="E24:F24"/>
    <mergeCell ref="G24:J24"/>
    <mergeCell ref="K24:L24"/>
    <mergeCell ref="M24:N24"/>
    <mergeCell ref="O24:P24"/>
    <mergeCell ref="R24:S24"/>
    <mergeCell ref="T24:U24"/>
    <mergeCell ref="V24:X24"/>
    <mergeCell ref="E23:F23"/>
    <mergeCell ref="G23:J23"/>
    <mergeCell ref="K23:L23"/>
    <mergeCell ref="M23:N23"/>
    <mergeCell ref="O23:P23"/>
    <mergeCell ref="R23:S23"/>
    <mergeCell ref="T25:U25"/>
    <mergeCell ref="V25:X25"/>
    <mergeCell ref="E26:F26"/>
    <mergeCell ref="G26:J26"/>
    <mergeCell ref="K26:L26"/>
    <mergeCell ref="M26:N26"/>
    <mergeCell ref="O26:P26"/>
    <mergeCell ref="R26:S26"/>
    <mergeCell ref="T26:U26"/>
    <mergeCell ref="V26:X26"/>
    <mergeCell ref="E25:F25"/>
    <mergeCell ref="G25:J25"/>
    <mergeCell ref="K25:L25"/>
    <mergeCell ref="M25:N25"/>
    <mergeCell ref="O25:P25"/>
    <mergeCell ref="R25:S25"/>
    <mergeCell ref="T27:U27"/>
    <mergeCell ref="V27:X27"/>
    <mergeCell ref="T28:U28"/>
    <mergeCell ref="V28:X28"/>
    <mergeCell ref="E27:F27"/>
    <mergeCell ref="G27:J27"/>
    <mergeCell ref="K27:L27"/>
    <mergeCell ref="M27:N27"/>
    <mergeCell ref="O27:P27"/>
    <mergeCell ref="R27:S27"/>
  </mergeCells>
  <pageMargins left="0.65" right="0.59" top="0.52" bottom="0.21" header="0.3" footer="0.17"/>
  <pageSetup scale="56"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43"/>
  <sheetViews>
    <sheetView view="pageBreakPreview" zoomScale="85" zoomScaleNormal="86" zoomScaleSheetLayoutView="85" workbookViewId="0">
      <pane ySplit="15" topLeftCell="A16" activePane="bottomLeft" state="frozen"/>
      <selection pane="bottomLeft" activeCell="A7" sqref="A7:X7"/>
    </sheetView>
  </sheetViews>
  <sheetFormatPr defaultRowHeight="12.75" x14ac:dyDescent="0.2"/>
  <cols>
    <col min="1" max="3" width="5.7109375" style="8" customWidth="1"/>
    <col min="4" max="4" width="10.140625" style="8" customWidth="1"/>
    <col min="5" max="6" width="5.7109375" style="8" customWidth="1"/>
    <col min="7" max="7" width="10.7109375" style="8" customWidth="1"/>
    <col min="8" max="8" width="11.85546875" style="8" customWidth="1"/>
    <col min="9" max="9" width="14.140625" style="8" customWidth="1"/>
    <col min="10" max="10" width="9.28515625" style="8" customWidth="1"/>
    <col min="11" max="16" width="5.7109375" style="8" customWidth="1"/>
    <col min="17" max="17" width="1.7109375" style="8" customWidth="1"/>
    <col min="18" max="21" width="5.7109375" style="8" customWidth="1"/>
    <col min="22" max="22" width="7.28515625" style="8" customWidth="1"/>
    <col min="23" max="23" width="7.42578125" style="8" customWidth="1"/>
    <col min="24" max="32" width="5.7109375" style="8" customWidth="1"/>
    <col min="33" max="16384" width="9.140625" style="8"/>
  </cols>
  <sheetData>
    <row r="2" spans="1:32" ht="15.75" x14ac:dyDescent="0.25">
      <c r="J2" s="440" t="s">
        <v>0</v>
      </c>
      <c r="K2" s="440"/>
      <c r="L2" s="440"/>
      <c r="M2" s="440"/>
      <c r="N2" s="440"/>
      <c r="O2" s="440"/>
      <c r="P2" s="440"/>
      <c r="Q2" s="440"/>
      <c r="R2" s="440"/>
      <c r="S2" s="440"/>
      <c r="T2" s="440"/>
      <c r="U2" s="440"/>
      <c r="V2" s="440"/>
      <c r="W2" s="440"/>
      <c r="X2" s="440"/>
    </row>
    <row r="3" spans="1:32" ht="15.75" x14ac:dyDescent="0.25">
      <c r="J3" s="440" t="s">
        <v>1</v>
      </c>
      <c r="K3" s="440"/>
      <c r="L3" s="440"/>
      <c r="M3" s="440"/>
      <c r="N3" s="440"/>
      <c r="O3" s="440"/>
      <c r="P3" s="440"/>
      <c r="Q3" s="440"/>
      <c r="R3" s="440"/>
      <c r="S3" s="440"/>
      <c r="T3" s="440"/>
      <c r="U3" s="440"/>
      <c r="V3" s="440"/>
      <c r="W3" s="440"/>
      <c r="X3" s="440"/>
    </row>
    <row r="4" spans="1:32" ht="15.75" x14ac:dyDescent="0.25">
      <c r="J4" s="440" t="s">
        <v>157</v>
      </c>
      <c r="K4" s="440"/>
      <c r="L4" s="440"/>
      <c r="M4" s="440"/>
      <c r="N4" s="440"/>
      <c r="O4" s="440"/>
      <c r="P4" s="440"/>
      <c r="Q4" s="440"/>
      <c r="R4" s="440"/>
      <c r="S4" s="440"/>
      <c r="T4" s="440"/>
      <c r="U4" s="440"/>
      <c r="V4" s="440"/>
      <c r="W4" s="440"/>
      <c r="X4" s="440"/>
    </row>
    <row r="5" spans="1:32" ht="15.75" x14ac:dyDescent="0.25">
      <c r="J5" s="440"/>
      <c r="K5" s="440"/>
      <c r="L5" s="440"/>
      <c r="M5" s="440"/>
      <c r="N5" s="440"/>
      <c r="O5" s="440"/>
      <c r="P5" s="440"/>
      <c r="Q5" s="440"/>
      <c r="R5" s="440"/>
      <c r="S5" s="440"/>
      <c r="T5" s="440"/>
      <c r="U5" s="440"/>
      <c r="V5" s="440"/>
      <c r="W5" s="440"/>
      <c r="X5" s="440"/>
    </row>
    <row r="7" spans="1:32" ht="15.75" x14ac:dyDescent="0.25">
      <c r="A7" s="441" t="s">
        <v>244</v>
      </c>
      <c r="B7" s="442"/>
      <c r="C7" s="442"/>
      <c r="D7" s="442"/>
      <c r="E7" s="442"/>
      <c r="F7" s="442"/>
      <c r="G7" s="442"/>
      <c r="H7" s="442"/>
      <c r="I7" s="442"/>
      <c r="J7" s="442"/>
      <c r="K7" s="442"/>
      <c r="L7" s="442"/>
      <c r="M7" s="442"/>
      <c r="N7" s="442"/>
      <c r="O7" s="442"/>
      <c r="P7" s="442"/>
      <c r="Q7" s="442"/>
      <c r="R7" s="442"/>
      <c r="S7" s="442"/>
      <c r="T7" s="442"/>
      <c r="U7" s="442"/>
      <c r="V7" s="442"/>
      <c r="W7" s="442"/>
      <c r="X7" s="442"/>
      <c r="Y7" s="43"/>
      <c r="Z7" s="43"/>
      <c r="AA7" s="43"/>
      <c r="AB7" s="43"/>
      <c r="AC7" s="41"/>
      <c r="AD7" s="41"/>
      <c r="AE7" s="41"/>
      <c r="AF7" s="41"/>
    </row>
    <row r="8" spans="1:32" ht="15.75" x14ac:dyDescent="0.25">
      <c r="A8" s="181"/>
      <c r="B8" s="441" t="s">
        <v>259</v>
      </c>
      <c r="C8" s="441"/>
      <c r="D8" s="441"/>
      <c r="E8" s="441"/>
      <c r="F8" s="441"/>
      <c r="G8" s="441"/>
      <c r="H8" s="441"/>
      <c r="I8" s="441"/>
      <c r="J8" s="441"/>
      <c r="K8" s="441"/>
      <c r="L8" s="441"/>
      <c r="M8" s="441"/>
      <c r="N8" s="441"/>
      <c r="O8" s="441"/>
      <c r="P8" s="441"/>
      <c r="Q8" s="441"/>
      <c r="R8" s="441"/>
      <c r="S8" s="441"/>
      <c r="T8" s="441"/>
      <c r="U8" s="441"/>
      <c r="V8" s="441"/>
      <c r="W8" s="441"/>
      <c r="X8" s="441"/>
      <c r="Y8" s="43"/>
      <c r="Z8" s="43"/>
      <c r="AA8" s="43"/>
      <c r="AB8" s="43"/>
      <c r="AC8" s="41"/>
      <c r="AD8" s="41"/>
      <c r="AE8" s="41"/>
      <c r="AF8" s="41"/>
    </row>
    <row r="9" spans="1:32" ht="15.75" x14ac:dyDescent="0.25">
      <c r="A9" s="181"/>
      <c r="B9" s="182"/>
      <c r="C9" s="182"/>
      <c r="D9" s="182"/>
      <c r="E9" s="182"/>
      <c r="F9" s="182"/>
      <c r="G9" s="182"/>
      <c r="H9" s="182"/>
      <c r="I9" s="182"/>
      <c r="J9" s="182"/>
      <c r="K9" s="182"/>
      <c r="L9" s="182"/>
      <c r="M9" s="182"/>
      <c r="N9" s="182"/>
      <c r="O9" s="182"/>
      <c r="P9" s="182"/>
      <c r="Q9" s="182"/>
      <c r="R9" s="182"/>
      <c r="S9" s="182"/>
      <c r="T9" s="182"/>
      <c r="U9" s="182"/>
      <c r="V9" s="182"/>
      <c r="W9" s="182"/>
      <c r="X9" s="182"/>
      <c r="Y9" s="43"/>
      <c r="Z9" s="43"/>
      <c r="AA9" s="43"/>
      <c r="AB9" s="43"/>
      <c r="AC9" s="41"/>
      <c r="AD9" s="41"/>
      <c r="AE9" s="41"/>
      <c r="AF9" s="41"/>
    </row>
    <row r="10" spans="1:32" ht="15.75" x14ac:dyDescent="0.25">
      <c r="A10" s="443">
        <f>Header!D12</f>
        <v>0</v>
      </c>
      <c r="B10" s="444"/>
      <c r="C10" s="444"/>
      <c r="D10" s="444"/>
      <c r="E10" s="444"/>
      <c r="F10" s="444"/>
      <c r="G10" s="444"/>
      <c r="H10" s="444"/>
      <c r="I10" s="444"/>
      <c r="J10" s="182"/>
      <c r="K10" s="182"/>
      <c r="L10" s="182"/>
      <c r="M10" s="182"/>
      <c r="N10" s="182"/>
      <c r="O10" s="182"/>
      <c r="P10" s="182"/>
      <c r="Q10" s="182"/>
      <c r="R10" s="182"/>
      <c r="S10" s="182"/>
      <c r="T10" s="445">
        <f>Header!G15</f>
        <v>0</v>
      </c>
      <c r="U10" s="446"/>
      <c r="V10" s="446"/>
      <c r="W10" s="446"/>
      <c r="X10" s="446"/>
      <c r="Y10" s="43"/>
      <c r="Z10" s="43"/>
      <c r="AA10" s="43"/>
      <c r="AB10" s="43"/>
      <c r="AC10" s="41"/>
      <c r="AD10" s="41"/>
      <c r="AE10" s="41"/>
      <c r="AF10" s="41"/>
    </row>
    <row r="11" spans="1:32" ht="15.75" x14ac:dyDescent="0.25">
      <c r="A11" s="410" t="s">
        <v>139</v>
      </c>
      <c r="B11" s="410"/>
      <c r="C11" s="410"/>
      <c r="D11" s="410"/>
      <c r="E11" s="410"/>
      <c r="F11" s="410"/>
      <c r="G11" s="410"/>
      <c r="H11" s="410"/>
      <c r="I11" s="411"/>
      <c r="J11" s="182"/>
      <c r="K11" s="182"/>
      <c r="L11" s="182"/>
      <c r="M11" s="182"/>
      <c r="N11" s="182"/>
      <c r="O11" s="182"/>
      <c r="P11" s="182"/>
      <c r="Q11" s="182"/>
      <c r="R11" s="182"/>
      <c r="S11" s="182"/>
      <c r="T11" s="251" t="s">
        <v>174</v>
      </c>
      <c r="U11" s="412"/>
      <c r="V11" s="412"/>
      <c r="W11" s="412"/>
      <c r="X11" s="412"/>
      <c r="Y11" s="43"/>
      <c r="Z11" s="43"/>
      <c r="AA11" s="43"/>
      <c r="AB11" s="43"/>
      <c r="AC11" s="41"/>
      <c r="AD11" s="41"/>
      <c r="AE11" s="41"/>
      <c r="AF11" s="41"/>
    </row>
    <row r="12" spans="1:32" ht="16.5" thickBot="1" x14ac:dyDescent="0.3">
      <c r="A12" s="181"/>
      <c r="B12" s="182"/>
      <c r="C12" s="182"/>
      <c r="D12" s="182"/>
      <c r="E12" s="182"/>
      <c r="F12" s="182"/>
      <c r="G12" s="182"/>
      <c r="H12" s="182"/>
      <c r="I12" s="182"/>
      <c r="J12" s="182"/>
      <c r="K12" s="182"/>
      <c r="L12" s="182"/>
      <c r="M12" s="182"/>
      <c r="N12" s="182"/>
      <c r="O12" s="182"/>
      <c r="P12" s="182"/>
      <c r="Q12" s="182"/>
      <c r="R12" s="182"/>
      <c r="S12" s="182"/>
      <c r="T12" s="182"/>
      <c r="U12" s="182"/>
      <c r="V12" s="182"/>
      <c r="W12" s="182"/>
      <c r="X12" s="182"/>
      <c r="Y12" s="43"/>
      <c r="Z12" s="43"/>
      <c r="AA12" s="43"/>
      <c r="AB12" s="43"/>
      <c r="AC12" s="41"/>
      <c r="AD12" s="41"/>
      <c r="AE12" s="41"/>
      <c r="AF12" s="41"/>
    </row>
    <row r="13" spans="1:32" x14ac:dyDescent="0.2">
      <c r="E13" s="180"/>
      <c r="F13" s="180"/>
      <c r="G13" s="180"/>
      <c r="H13" s="180"/>
      <c r="I13" s="180"/>
      <c r="J13" s="413" t="s">
        <v>220</v>
      </c>
      <c r="K13" s="414"/>
      <c r="L13" s="415"/>
      <c r="M13" s="419">
        <f>Header!G36</f>
        <v>0</v>
      </c>
      <c r="N13" s="420"/>
      <c r="O13" s="420"/>
      <c r="P13" s="421"/>
      <c r="Q13" s="425"/>
      <c r="R13" s="413" t="s">
        <v>270</v>
      </c>
      <c r="S13" s="427"/>
      <c r="T13" s="427"/>
      <c r="U13" s="428"/>
      <c r="V13" s="432">
        <f>SUM(V26+V38)</f>
        <v>0</v>
      </c>
      <c r="W13" s="433"/>
      <c r="X13" s="434"/>
      <c r="Y13" s="180"/>
      <c r="Z13" s="180"/>
      <c r="AA13" s="180"/>
      <c r="AB13" s="180"/>
      <c r="AC13" s="41"/>
      <c r="AD13" s="41"/>
      <c r="AE13" s="41"/>
      <c r="AF13" s="41"/>
    </row>
    <row r="14" spans="1:32" ht="20.25" customHeight="1" thickBot="1" x14ac:dyDescent="0.3">
      <c r="A14" s="438"/>
      <c r="B14" s="438"/>
      <c r="C14" s="438"/>
      <c r="D14" s="438"/>
      <c r="E14" s="438"/>
      <c r="F14" s="438"/>
      <c r="G14" s="438"/>
      <c r="H14" s="438"/>
      <c r="I14" s="439"/>
      <c r="J14" s="416"/>
      <c r="K14" s="417"/>
      <c r="L14" s="418"/>
      <c r="M14" s="422"/>
      <c r="N14" s="423"/>
      <c r="O14" s="423"/>
      <c r="P14" s="424"/>
      <c r="Q14" s="426"/>
      <c r="R14" s="429"/>
      <c r="S14" s="430"/>
      <c r="T14" s="430"/>
      <c r="U14" s="431"/>
      <c r="V14" s="435"/>
      <c r="W14" s="436"/>
      <c r="X14" s="437"/>
    </row>
    <row r="15" spans="1:32" ht="54" customHeight="1" x14ac:dyDescent="0.25">
      <c r="A15" s="456" t="s">
        <v>135</v>
      </c>
      <c r="B15" s="451"/>
      <c r="C15" s="457"/>
      <c r="D15" s="458"/>
      <c r="E15" s="449" t="s">
        <v>28</v>
      </c>
      <c r="F15" s="451"/>
      <c r="G15" s="449" t="s">
        <v>169</v>
      </c>
      <c r="H15" s="451"/>
      <c r="I15" s="451"/>
      <c r="J15" s="450"/>
      <c r="K15" s="449" t="s">
        <v>153</v>
      </c>
      <c r="L15" s="451"/>
      <c r="M15" s="449" t="s">
        <v>31</v>
      </c>
      <c r="N15" s="450"/>
      <c r="O15" s="449" t="s">
        <v>32</v>
      </c>
      <c r="P15" s="450"/>
      <c r="Q15" s="51"/>
      <c r="R15" s="447" t="s">
        <v>156</v>
      </c>
      <c r="S15" s="448"/>
      <c r="T15" s="449" t="s">
        <v>212</v>
      </c>
      <c r="U15" s="450"/>
      <c r="V15" s="449" t="s">
        <v>172</v>
      </c>
      <c r="W15" s="451"/>
      <c r="X15" s="452"/>
    </row>
    <row r="16" spans="1:32" ht="13.5" thickBot="1" x14ac:dyDescent="0.25">
      <c r="A16" s="48"/>
      <c r="B16" s="49"/>
      <c r="C16" s="49"/>
      <c r="D16" s="49"/>
      <c r="E16" s="49"/>
      <c r="F16" s="49"/>
      <c r="G16" s="49"/>
      <c r="H16" s="49"/>
      <c r="I16" s="49"/>
      <c r="J16" s="49"/>
      <c r="K16" s="49"/>
      <c r="L16" s="49"/>
      <c r="M16" s="49"/>
      <c r="N16" s="49"/>
      <c r="O16" s="49"/>
      <c r="P16" s="49"/>
      <c r="Q16" s="49"/>
      <c r="R16" s="49"/>
      <c r="S16" s="49"/>
      <c r="T16" s="49"/>
      <c r="U16" s="49"/>
      <c r="V16" s="49"/>
      <c r="W16" s="49"/>
      <c r="X16" s="50"/>
    </row>
    <row r="17" spans="1:24" ht="18" customHeight="1" thickBot="1" x14ac:dyDescent="0.25">
      <c r="A17" s="459" t="s">
        <v>136</v>
      </c>
      <c r="B17" s="460"/>
      <c r="C17" s="460"/>
      <c r="D17" s="460"/>
      <c r="E17" s="461" t="s">
        <v>101</v>
      </c>
      <c r="F17" s="462"/>
      <c r="G17" s="463" t="s">
        <v>102</v>
      </c>
      <c r="H17" s="463"/>
      <c r="I17" s="463"/>
      <c r="J17" s="463"/>
      <c r="K17" s="464">
        <v>110.85</v>
      </c>
      <c r="L17" s="464"/>
      <c r="M17" s="464">
        <v>114.85</v>
      </c>
      <c r="N17" s="464"/>
      <c r="O17" s="464">
        <v>114.85</v>
      </c>
      <c r="P17" s="464"/>
      <c r="Q17" s="52"/>
      <c r="R17" s="480"/>
      <c r="S17" s="480"/>
      <c r="T17" s="481"/>
      <c r="U17" s="481"/>
      <c r="V17" s="464">
        <f t="shared" ref="V17:V24" si="0">SUM(R17*T17)</f>
        <v>0</v>
      </c>
      <c r="W17" s="464"/>
      <c r="X17" s="482"/>
    </row>
    <row r="18" spans="1:24" ht="18" customHeight="1" x14ac:dyDescent="0.2">
      <c r="A18" s="167"/>
      <c r="B18" s="168"/>
      <c r="C18" s="168"/>
      <c r="D18" s="168"/>
      <c r="E18" s="483" t="s">
        <v>42</v>
      </c>
      <c r="F18" s="382"/>
      <c r="G18" s="484" t="s">
        <v>45</v>
      </c>
      <c r="H18" s="485"/>
      <c r="I18" s="485"/>
      <c r="J18" s="486"/>
      <c r="K18" s="479">
        <v>75.989999999999995</v>
      </c>
      <c r="L18" s="487"/>
      <c r="M18" s="479">
        <v>89.42</v>
      </c>
      <c r="N18" s="487"/>
      <c r="O18" s="479">
        <v>83.59</v>
      </c>
      <c r="P18" s="487"/>
      <c r="Q18" s="54"/>
      <c r="R18" s="488"/>
      <c r="S18" s="489"/>
      <c r="T18" s="490"/>
      <c r="U18" s="491"/>
      <c r="V18" s="479">
        <f t="shared" si="0"/>
        <v>0</v>
      </c>
      <c r="W18" s="392"/>
      <c r="X18" s="393"/>
    </row>
    <row r="19" spans="1:24" ht="18" customHeight="1" x14ac:dyDescent="0.2">
      <c r="A19" s="57"/>
      <c r="B19" s="44"/>
      <c r="C19" s="44"/>
      <c r="D19" s="44"/>
      <c r="E19" s="493" t="s">
        <v>51</v>
      </c>
      <c r="F19" s="494"/>
      <c r="G19" s="495" t="s">
        <v>53</v>
      </c>
      <c r="H19" s="495"/>
      <c r="I19" s="495"/>
      <c r="J19" s="495"/>
      <c r="K19" s="496">
        <v>12.26</v>
      </c>
      <c r="L19" s="496"/>
      <c r="M19" s="496">
        <v>0</v>
      </c>
      <c r="N19" s="496"/>
      <c r="O19" s="496">
        <v>13.48</v>
      </c>
      <c r="P19" s="496"/>
      <c r="Q19" s="49"/>
      <c r="R19" s="497"/>
      <c r="S19" s="497"/>
      <c r="T19" s="492"/>
      <c r="U19" s="492"/>
      <c r="V19" s="479">
        <f t="shared" si="0"/>
        <v>0</v>
      </c>
      <c r="W19" s="392"/>
      <c r="X19" s="393"/>
    </row>
    <row r="20" spans="1:24" ht="18" customHeight="1" x14ac:dyDescent="0.2">
      <c r="A20" s="57"/>
      <c r="B20" s="44"/>
      <c r="C20" s="44"/>
      <c r="D20" s="44"/>
      <c r="E20" s="493" t="s">
        <v>64</v>
      </c>
      <c r="F20" s="494"/>
      <c r="G20" s="495" t="s">
        <v>65</v>
      </c>
      <c r="H20" s="495"/>
      <c r="I20" s="495"/>
      <c r="J20" s="495"/>
      <c r="K20" s="496">
        <v>15.92</v>
      </c>
      <c r="L20" s="496"/>
      <c r="M20" s="496">
        <v>19.28</v>
      </c>
      <c r="N20" s="496"/>
      <c r="O20" s="496">
        <v>17.510000000000002</v>
      </c>
      <c r="P20" s="496"/>
      <c r="Q20" s="49"/>
      <c r="R20" s="497"/>
      <c r="S20" s="497"/>
      <c r="T20" s="492"/>
      <c r="U20" s="492"/>
      <c r="V20" s="479">
        <f t="shared" si="0"/>
        <v>0</v>
      </c>
      <c r="W20" s="392"/>
      <c r="X20" s="393"/>
    </row>
    <row r="21" spans="1:24" ht="18" customHeight="1" x14ac:dyDescent="0.2">
      <c r="A21" s="57"/>
      <c r="B21" s="44"/>
      <c r="C21" s="44"/>
      <c r="D21" s="44"/>
      <c r="E21" s="493" t="s">
        <v>105</v>
      </c>
      <c r="F21" s="494"/>
      <c r="G21" s="495" t="s">
        <v>107</v>
      </c>
      <c r="H21" s="495"/>
      <c r="I21" s="495"/>
      <c r="J21" s="495"/>
      <c r="K21" s="496">
        <v>19</v>
      </c>
      <c r="L21" s="496"/>
      <c r="M21" s="496">
        <v>22.36</v>
      </c>
      <c r="N21" s="496"/>
      <c r="O21" s="496">
        <v>20.9</v>
      </c>
      <c r="P21" s="496"/>
      <c r="Q21" s="49"/>
      <c r="R21" s="497"/>
      <c r="S21" s="497"/>
      <c r="T21" s="492"/>
      <c r="U21" s="492"/>
      <c r="V21" s="479">
        <f t="shared" si="0"/>
        <v>0</v>
      </c>
      <c r="W21" s="392"/>
      <c r="X21" s="393"/>
    </row>
    <row r="22" spans="1:24" ht="18" customHeight="1" x14ac:dyDescent="0.2">
      <c r="A22" s="57"/>
      <c r="B22" s="44"/>
      <c r="C22" s="44"/>
      <c r="D22" s="44"/>
      <c r="E22" s="493" t="s">
        <v>47</v>
      </c>
      <c r="F22" s="494"/>
      <c r="G22" s="495" t="s">
        <v>155</v>
      </c>
      <c r="H22" s="495"/>
      <c r="I22" s="495"/>
      <c r="J22" s="495"/>
      <c r="K22" s="496">
        <v>18.39</v>
      </c>
      <c r="L22" s="496"/>
      <c r="M22" s="496">
        <v>19.46</v>
      </c>
      <c r="N22" s="496"/>
      <c r="O22" s="496">
        <v>20.23</v>
      </c>
      <c r="P22" s="496"/>
      <c r="Q22" s="49"/>
      <c r="R22" s="497"/>
      <c r="S22" s="497"/>
      <c r="T22" s="492"/>
      <c r="U22" s="492"/>
      <c r="V22" s="479">
        <f t="shared" si="0"/>
        <v>0</v>
      </c>
      <c r="W22" s="392"/>
      <c r="X22" s="393"/>
    </row>
    <row r="23" spans="1:24" ht="18" customHeight="1" x14ac:dyDescent="0.2">
      <c r="A23" s="57"/>
      <c r="B23" s="44"/>
      <c r="C23" s="44"/>
      <c r="D23" s="44"/>
      <c r="E23" s="483" t="s">
        <v>108</v>
      </c>
      <c r="F23" s="387"/>
      <c r="G23" s="484" t="s">
        <v>111</v>
      </c>
      <c r="H23" s="485"/>
      <c r="I23" s="485"/>
      <c r="J23" s="486"/>
      <c r="K23" s="479">
        <v>16.100000000000001</v>
      </c>
      <c r="L23" s="487"/>
      <c r="M23" s="479">
        <v>19.46</v>
      </c>
      <c r="N23" s="487"/>
      <c r="O23" s="479">
        <v>17.71</v>
      </c>
      <c r="P23" s="487"/>
      <c r="Q23" s="49"/>
      <c r="R23" s="488"/>
      <c r="S23" s="489"/>
      <c r="T23" s="490"/>
      <c r="U23" s="491"/>
      <c r="V23" s="479">
        <f t="shared" si="0"/>
        <v>0</v>
      </c>
      <c r="W23" s="392"/>
      <c r="X23" s="393"/>
    </row>
    <row r="24" spans="1:24" ht="18" customHeight="1" x14ac:dyDescent="0.2">
      <c r="A24" s="57"/>
      <c r="B24" s="44"/>
      <c r="C24" s="44"/>
      <c r="D24" s="44"/>
      <c r="E24" s="493" t="s">
        <v>122</v>
      </c>
      <c r="F24" s="494"/>
      <c r="G24" s="495" t="s">
        <v>124</v>
      </c>
      <c r="H24" s="495"/>
      <c r="I24" s="495"/>
      <c r="J24" s="495"/>
      <c r="K24" s="496">
        <v>15.92</v>
      </c>
      <c r="L24" s="496"/>
      <c r="M24" s="496">
        <v>19.28</v>
      </c>
      <c r="N24" s="496"/>
      <c r="O24" s="496">
        <v>17.510000000000002</v>
      </c>
      <c r="P24" s="496"/>
      <c r="Q24" s="49"/>
      <c r="R24" s="497"/>
      <c r="S24" s="497"/>
      <c r="T24" s="492"/>
      <c r="U24" s="492"/>
      <c r="V24" s="479">
        <f t="shared" si="0"/>
        <v>0</v>
      </c>
      <c r="W24" s="392"/>
      <c r="X24" s="393"/>
    </row>
    <row r="25" spans="1:24" ht="18" customHeight="1" thickBot="1" x14ac:dyDescent="0.25">
      <c r="A25" s="57"/>
      <c r="B25" s="44"/>
      <c r="C25" s="44"/>
      <c r="D25" s="44"/>
      <c r="E25" s="498" t="s">
        <v>125</v>
      </c>
      <c r="F25" s="499"/>
      <c r="G25" s="500" t="s">
        <v>127</v>
      </c>
      <c r="H25" s="500"/>
      <c r="I25" s="500"/>
      <c r="J25" s="500"/>
      <c r="K25" s="501">
        <v>15.92</v>
      </c>
      <c r="L25" s="501"/>
      <c r="M25" s="501">
        <v>19.28</v>
      </c>
      <c r="N25" s="501"/>
      <c r="O25" s="501">
        <v>17.510000000000002</v>
      </c>
      <c r="P25" s="501"/>
      <c r="Q25" s="53"/>
      <c r="R25" s="502"/>
      <c r="S25" s="502"/>
      <c r="T25" s="503"/>
      <c r="U25" s="503"/>
      <c r="V25" s="537">
        <f>SUM(R25*T25)</f>
        <v>0</v>
      </c>
      <c r="W25" s="374"/>
      <c r="X25" s="375"/>
    </row>
    <row r="26" spans="1:24" ht="18" customHeight="1" thickBot="1" x14ac:dyDescent="0.25">
      <c r="A26" s="57"/>
      <c r="B26" s="44"/>
      <c r="C26" s="44"/>
      <c r="D26" s="44"/>
      <c r="E26" s="60"/>
      <c r="F26" s="60"/>
      <c r="G26" s="61"/>
      <c r="H26" s="61"/>
      <c r="I26" s="61"/>
      <c r="J26" s="61"/>
      <c r="K26" s="62"/>
      <c r="L26" s="62"/>
      <c r="M26" s="62"/>
      <c r="N26" s="62"/>
      <c r="O26" s="62"/>
      <c r="P26" s="62"/>
      <c r="Q26" s="54"/>
      <c r="R26" s="62"/>
      <c r="S26" s="62"/>
      <c r="T26" s="507" t="s">
        <v>168</v>
      </c>
      <c r="U26" s="508"/>
      <c r="V26" s="509">
        <f>SUM(V17:X25)</f>
        <v>0</v>
      </c>
      <c r="W26" s="510"/>
      <c r="X26" s="511"/>
    </row>
    <row r="27" spans="1:24" ht="13.5" thickBot="1" x14ac:dyDescent="0.25">
      <c r="A27" s="48"/>
      <c r="B27" s="49"/>
      <c r="C27" s="49"/>
      <c r="D27" s="49"/>
      <c r="E27" s="49"/>
      <c r="F27" s="49"/>
      <c r="G27" s="49"/>
      <c r="H27" s="49"/>
      <c r="I27" s="49"/>
      <c r="J27" s="49"/>
      <c r="K27" s="49"/>
      <c r="L27" s="49"/>
      <c r="M27" s="49"/>
      <c r="N27" s="49"/>
      <c r="O27" s="49"/>
      <c r="P27" s="49"/>
      <c r="Q27" s="49"/>
      <c r="R27" s="49"/>
      <c r="S27" s="49"/>
      <c r="T27" s="49"/>
      <c r="U27" s="49"/>
      <c r="V27" s="49"/>
      <c r="W27" s="49"/>
      <c r="X27" s="50"/>
    </row>
    <row r="28" spans="1:24" ht="18" customHeight="1" thickBot="1" x14ac:dyDescent="0.25">
      <c r="A28" s="459" t="s">
        <v>77</v>
      </c>
      <c r="B28" s="460"/>
      <c r="C28" s="460"/>
      <c r="D28" s="460"/>
      <c r="E28" s="461" t="s">
        <v>74</v>
      </c>
      <c r="F28" s="462"/>
      <c r="G28" s="463" t="s">
        <v>137</v>
      </c>
      <c r="H28" s="463"/>
      <c r="I28" s="463"/>
      <c r="J28" s="463"/>
      <c r="K28" s="464">
        <v>83.39</v>
      </c>
      <c r="L28" s="464"/>
      <c r="M28" s="464">
        <v>100.18</v>
      </c>
      <c r="N28" s="464"/>
      <c r="O28" s="464">
        <v>91.73</v>
      </c>
      <c r="P28" s="464"/>
      <c r="Q28" s="52"/>
      <c r="R28" s="480"/>
      <c r="S28" s="480"/>
      <c r="T28" s="481"/>
      <c r="U28" s="481"/>
      <c r="V28" s="540">
        <f t="shared" ref="V28:V37" si="1">SUM(R28*T28)</f>
        <v>0</v>
      </c>
      <c r="W28" s="540"/>
      <c r="X28" s="541"/>
    </row>
    <row r="29" spans="1:24" ht="18" customHeight="1" x14ac:dyDescent="0.2">
      <c r="A29" s="167"/>
      <c r="B29" s="168"/>
      <c r="C29" s="168"/>
      <c r="D29" s="168"/>
      <c r="E29" s="493" t="s">
        <v>101</v>
      </c>
      <c r="F29" s="494"/>
      <c r="G29" s="495" t="s">
        <v>102</v>
      </c>
      <c r="H29" s="495"/>
      <c r="I29" s="495"/>
      <c r="J29" s="495"/>
      <c r="K29" s="496">
        <v>110.85</v>
      </c>
      <c r="L29" s="496"/>
      <c r="M29" s="496">
        <v>114.85</v>
      </c>
      <c r="N29" s="496"/>
      <c r="O29" s="496">
        <v>114.85</v>
      </c>
      <c r="P29" s="496"/>
      <c r="Q29" s="54"/>
      <c r="R29" s="488"/>
      <c r="S29" s="538"/>
      <c r="T29" s="490"/>
      <c r="U29" s="538"/>
      <c r="V29" s="496">
        <f t="shared" si="1"/>
        <v>0</v>
      </c>
      <c r="W29" s="496"/>
      <c r="X29" s="539"/>
    </row>
    <row r="30" spans="1:24" ht="18" customHeight="1" x14ac:dyDescent="0.2">
      <c r="A30" s="167"/>
      <c r="B30" s="168"/>
      <c r="C30" s="168"/>
      <c r="D30" s="168"/>
      <c r="E30" s="483" t="s">
        <v>42</v>
      </c>
      <c r="F30" s="382"/>
      <c r="G30" s="484" t="s">
        <v>45</v>
      </c>
      <c r="H30" s="485"/>
      <c r="I30" s="485"/>
      <c r="J30" s="486"/>
      <c r="K30" s="479">
        <v>75.989999999999995</v>
      </c>
      <c r="L30" s="487"/>
      <c r="M30" s="479">
        <v>89.42</v>
      </c>
      <c r="N30" s="487"/>
      <c r="O30" s="479">
        <v>83.59</v>
      </c>
      <c r="P30" s="487"/>
      <c r="Q30" s="54"/>
      <c r="R30" s="488"/>
      <c r="S30" s="489"/>
      <c r="T30" s="490"/>
      <c r="U30" s="491"/>
      <c r="V30" s="479">
        <f t="shared" si="1"/>
        <v>0</v>
      </c>
      <c r="W30" s="392"/>
      <c r="X30" s="393"/>
    </row>
    <row r="31" spans="1:24" ht="18" customHeight="1" x14ac:dyDescent="0.2">
      <c r="A31" s="57"/>
      <c r="B31" s="44"/>
      <c r="C31" s="44"/>
      <c r="D31" s="44"/>
      <c r="E31" s="493" t="s">
        <v>51</v>
      </c>
      <c r="F31" s="494"/>
      <c r="G31" s="495" t="s">
        <v>53</v>
      </c>
      <c r="H31" s="495"/>
      <c r="I31" s="495"/>
      <c r="J31" s="495"/>
      <c r="K31" s="496">
        <v>12.26</v>
      </c>
      <c r="L31" s="496"/>
      <c r="M31" s="496">
        <v>0</v>
      </c>
      <c r="N31" s="496"/>
      <c r="O31" s="496">
        <v>13.48</v>
      </c>
      <c r="P31" s="496"/>
      <c r="Q31" s="49"/>
      <c r="R31" s="497"/>
      <c r="S31" s="497"/>
      <c r="T31" s="492"/>
      <c r="U31" s="492"/>
      <c r="V31" s="479">
        <f t="shared" si="1"/>
        <v>0</v>
      </c>
      <c r="W31" s="392"/>
      <c r="X31" s="393"/>
    </row>
    <row r="32" spans="1:24" ht="18" customHeight="1" x14ac:dyDescent="0.2">
      <c r="A32" s="57"/>
      <c r="B32" s="44"/>
      <c r="C32" s="44"/>
      <c r="D32" s="44"/>
      <c r="E32" s="493" t="s">
        <v>64</v>
      </c>
      <c r="F32" s="494"/>
      <c r="G32" s="495" t="s">
        <v>65</v>
      </c>
      <c r="H32" s="495"/>
      <c r="I32" s="495"/>
      <c r="J32" s="495"/>
      <c r="K32" s="496">
        <v>15.92</v>
      </c>
      <c r="L32" s="496"/>
      <c r="M32" s="496">
        <v>19.28</v>
      </c>
      <c r="N32" s="496"/>
      <c r="O32" s="496">
        <v>17.510000000000002</v>
      </c>
      <c r="P32" s="496"/>
      <c r="Q32" s="49"/>
      <c r="R32" s="497"/>
      <c r="S32" s="497"/>
      <c r="T32" s="492"/>
      <c r="U32" s="492"/>
      <c r="V32" s="479">
        <f t="shared" si="1"/>
        <v>0</v>
      </c>
      <c r="W32" s="392"/>
      <c r="X32" s="393"/>
    </row>
    <row r="33" spans="1:24" ht="18" customHeight="1" x14ac:dyDescent="0.2">
      <c r="A33" s="57"/>
      <c r="B33" s="44"/>
      <c r="C33" s="44"/>
      <c r="D33" s="44"/>
      <c r="E33" s="493" t="s">
        <v>105</v>
      </c>
      <c r="F33" s="494"/>
      <c r="G33" s="495" t="s">
        <v>107</v>
      </c>
      <c r="H33" s="495"/>
      <c r="I33" s="495"/>
      <c r="J33" s="495"/>
      <c r="K33" s="496">
        <v>19</v>
      </c>
      <c r="L33" s="496"/>
      <c r="M33" s="496">
        <v>22.36</v>
      </c>
      <c r="N33" s="496"/>
      <c r="O33" s="496">
        <v>20.9</v>
      </c>
      <c r="P33" s="496"/>
      <c r="Q33" s="49"/>
      <c r="R33" s="497"/>
      <c r="S33" s="497"/>
      <c r="T33" s="492"/>
      <c r="U33" s="492"/>
      <c r="V33" s="479">
        <f t="shared" si="1"/>
        <v>0</v>
      </c>
      <c r="W33" s="392"/>
      <c r="X33" s="393"/>
    </row>
    <row r="34" spans="1:24" ht="18" customHeight="1" x14ac:dyDescent="0.2">
      <c r="A34" s="57"/>
      <c r="B34" s="44"/>
      <c r="C34" s="44"/>
      <c r="D34" s="44"/>
      <c r="E34" s="493" t="s">
        <v>47</v>
      </c>
      <c r="F34" s="494"/>
      <c r="G34" s="495" t="s">
        <v>155</v>
      </c>
      <c r="H34" s="495"/>
      <c r="I34" s="495"/>
      <c r="J34" s="495"/>
      <c r="K34" s="496">
        <v>18.39</v>
      </c>
      <c r="L34" s="496"/>
      <c r="M34" s="496">
        <v>19.46</v>
      </c>
      <c r="N34" s="496"/>
      <c r="O34" s="496">
        <v>2023</v>
      </c>
      <c r="P34" s="496"/>
      <c r="Q34" s="49"/>
      <c r="R34" s="497"/>
      <c r="S34" s="497"/>
      <c r="T34" s="492"/>
      <c r="U34" s="492"/>
      <c r="V34" s="479">
        <f t="shared" si="1"/>
        <v>0</v>
      </c>
      <c r="W34" s="392"/>
      <c r="X34" s="393"/>
    </row>
    <row r="35" spans="1:24" ht="18" customHeight="1" x14ac:dyDescent="0.2">
      <c r="A35" s="57"/>
      <c r="B35" s="44"/>
      <c r="C35" s="44"/>
      <c r="D35" s="44"/>
      <c r="E35" s="483" t="s">
        <v>108</v>
      </c>
      <c r="F35" s="387"/>
      <c r="G35" s="484" t="s">
        <v>111</v>
      </c>
      <c r="H35" s="485"/>
      <c r="I35" s="485"/>
      <c r="J35" s="486"/>
      <c r="K35" s="479">
        <v>16.100000000000001</v>
      </c>
      <c r="L35" s="487"/>
      <c r="M35" s="479">
        <v>19.46</v>
      </c>
      <c r="N35" s="487"/>
      <c r="O35" s="479">
        <v>17.71</v>
      </c>
      <c r="P35" s="487"/>
      <c r="Q35" s="49"/>
      <c r="R35" s="488"/>
      <c r="S35" s="489"/>
      <c r="T35" s="490"/>
      <c r="U35" s="491"/>
      <c r="V35" s="479">
        <f t="shared" si="1"/>
        <v>0</v>
      </c>
      <c r="W35" s="392"/>
      <c r="X35" s="393"/>
    </row>
    <row r="36" spans="1:24" ht="18" customHeight="1" x14ac:dyDescent="0.2">
      <c r="A36" s="57"/>
      <c r="B36" s="44"/>
      <c r="C36" s="44"/>
      <c r="D36" s="44"/>
      <c r="E36" s="493" t="s">
        <v>122</v>
      </c>
      <c r="F36" s="494"/>
      <c r="G36" s="495" t="s">
        <v>124</v>
      </c>
      <c r="H36" s="495"/>
      <c r="I36" s="495"/>
      <c r="J36" s="495"/>
      <c r="K36" s="496">
        <v>15.92</v>
      </c>
      <c r="L36" s="496"/>
      <c r="M36" s="496">
        <v>19.28</v>
      </c>
      <c r="N36" s="496"/>
      <c r="O36" s="496">
        <v>17.510000000000002</v>
      </c>
      <c r="P36" s="496"/>
      <c r="Q36" s="49"/>
      <c r="R36" s="497"/>
      <c r="S36" s="497"/>
      <c r="T36" s="492"/>
      <c r="U36" s="492"/>
      <c r="V36" s="479">
        <f t="shared" si="1"/>
        <v>0</v>
      </c>
      <c r="W36" s="392"/>
      <c r="X36" s="393"/>
    </row>
    <row r="37" spans="1:24" ht="18" customHeight="1" thickBot="1" x14ac:dyDescent="0.25">
      <c r="A37" s="57"/>
      <c r="B37" s="44"/>
      <c r="C37" s="44"/>
      <c r="D37" s="44"/>
      <c r="E37" s="498" t="s">
        <v>125</v>
      </c>
      <c r="F37" s="499"/>
      <c r="G37" s="500" t="s">
        <v>127</v>
      </c>
      <c r="H37" s="500"/>
      <c r="I37" s="500"/>
      <c r="J37" s="500"/>
      <c r="K37" s="501">
        <v>15.92</v>
      </c>
      <c r="L37" s="501"/>
      <c r="M37" s="501">
        <v>19.28</v>
      </c>
      <c r="N37" s="501"/>
      <c r="O37" s="501">
        <v>17.510000000000002</v>
      </c>
      <c r="P37" s="501"/>
      <c r="Q37" s="53"/>
      <c r="R37" s="502"/>
      <c r="S37" s="502"/>
      <c r="T37" s="503"/>
      <c r="U37" s="503"/>
      <c r="V37" s="537">
        <f t="shared" si="1"/>
        <v>0</v>
      </c>
      <c r="W37" s="374"/>
      <c r="X37" s="375"/>
    </row>
    <row r="38" spans="1:24" ht="18" customHeight="1" thickBot="1" x14ac:dyDescent="0.25">
      <c r="A38" s="57"/>
      <c r="B38" s="44"/>
      <c r="C38" s="44"/>
      <c r="D38" s="44"/>
      <c r="E38" s="60"/>
      <c r="F38" s="60"/>
      <c r="G38" s="61"/>
      <c r="H38" s="61"/>
      <c r="I38" s="61"/>
      <c r="J38" s="61"/>
      <c r="K38" s="62"/>
      <c r="L38" s="62"/>
      <c r="M38" s="62"/>
      <c r="N38" s="62"/>
      <c r="O38" s="62"/>
      <c r="P38" s="62"/>
      <c r="Q38" s="54"/>
      <c r="R38" s="62"/>
      <c r="S38" s="62"/>
      <c r="T38" s="507" t="s">
        <v>168</v>
      </c>
      <c r="U38" s="508"/>
      <c r="V38" s="509">
        <f>SUM(V28:X37)</f>
        <v>0</v>
      </c>
      <c r="W38" s="510"/>
      <c r="X38" s="511"/>
    </row>
    <row r="39" spans="1:24" x14ac:dyDescent="0.2">
      <c r="A39" s="57"/>
      <c r="B39" s="44"/>
      <c r="C39" s="44"/>
      <c r="D39" s="44"/>
      <c r="E39" s="45"/>
      <c r="F39" s="45"/>
      <c r="G39" s="168"/>
      <c r="H39" s="168"/>
      <c r="I39" s="168"/>
      <c r="J39" s="168"/>
      <c r="K39" s="46"/>
      <c r="L39" s="46"/>
      <c r="M39" s="46"/>
      <c r="N39" s="46"/>
      <c r="O39" s="46"/>
      <c r="P39" s="46"/>
      <c r="Q39" s="47"/>
      <c r="R39" s="46"/>
      <c r="S39" s="46"/>
      <c r="T39" s="58"/>
      <c r="U39" s="58"/>
      <c r="V39" s="46"/>
      <c r="W39" s="46"/>
      <c r="X39" s="59"/>
    </row>
    <row r="40" spans="1:24" ht="13.5" thickBot="1" x14ac:dyDescent="0.25">
      <c r="A40" s="86"/>
      <c r="B40" s="87"/>
      <c r="C40" s="87"/>
      <c r="D40" s="87"/>
      <c r="E40" s="87"/>
      <c r="F40" s="87"/>
      <c r="G40" s="87"/>
      <c r="H40" s="87"/>
      <c r="I40" s="87"/>
      <c r="J40" s="87"/>
      <c r="K40" s="87"/>
      <c r="L40" s="87"/>
      <c r="M40" s="87"/>
      <c r="N40" s="87"/>
      <c r="O40" s="87"/>
      <c r="P40" s="87"/>
      <c r="Q40" s="53"/>
      <c r="R40" s="87"/>
      <c r="S40" s="87"/>
      <c r="T40" s="87"/>
      <c r="U40" s="87"/>
      <c r="V40" s="87"/>
      <c r="W40" s="87"/>
      <c r="X40" s="88"/>
    </row>
    <row r="41" spans="1:24" x14ac:dyDescent="0.2">
      <c r="A41" s="44"/>
      <c r="B41" s="44"/>
      <c r="C41" s="44"/>
      <c r="D41" s="44"/>
      <c r="E41" s="44"/>
      <c r="F41" s="44"/>
      <c r="G41" s="44"/>
      <c r="H41" s="44"/>
      <c r="I41" s="44"/>
      <c r="J41" s="44"/>
      <c r="K41" s="44"/>
      <c r="L41" s="44"/>
      <c r="M41" s="44"/>
      <c r="N41" s="44"/>
      <c r="O41" s="44"/>
      <c r="P41" s="44"/>
      <c r="Q41" s="49"/>
      <c r="R41" s="44"/>
      <c r="S41" s="44"/>
      <c r="T41" s="44"/>
      <c r="U41" s="44"/>
      <c r="V41" s="44"/>
      <c r="W41" s="44"/>
      <c r="X41" s="44"/>
    </row>
    <row r="42" spans="1:24" x14ac:dyDescent="0.2">
      <c r="A42" s="6"/>
      <c r="B42" s="6"/>
      <c r="C42" s="6"/>
      <c r="D42" s="6"/>
      <c r="E42" s="6"/>
      <c r="F42" s="6"/>
      <c r="G42" s="6"/>
      <c r="H42" s="6"/>
      <c r="I42" s="6"/>
      <c r="J42" s="6"/>
      <c r="K42" s="6"/>
      <c r="L42" s="6"/>
      <c r="M42" s="6"/>
      <c r="N42" s="6"/>
      <c r="O42" s="6"/>
      <c r="P42" s="6"/>
      <c r="Q42" s="6"/>
      <c r="R42" s="6"/>
      <c r="S42" s="6"/>
      <c r="T42" s="6"/>
      <c r="U42" s="6"/>
      <c r="V42" s="6"/>
      <c r="W42" s="6"/>
      <c r="X42" s="6"/>
    </row>
    <row r="43" spans="1:24" x14ac:dyDescent="0.2">
      <c r="A43" s="6"/>
      <c r="B43" s="6"/>
      <c r="C43" s="6"/>
      <c r="D43" s="6"/>
      <c r="E43" s="6"/>
      <c r="F43" s="6"/>
      <c r="G43" s="6"/>
      <c r="H43" s="6"/>
      <c r="I43" s="6"/>
      <c r="J43" s="6"/>
      <c r="K43" s="6"/>
      <c r="L43" s="6"/>
      <c r="M43" s="6"/>
      <c r="N43" s="6"/>
      <c r="O43" s="6"/>
      <c r="P43" s="6"/>
      <c r="Q43" s="6"/>
      <c r="R43" s="6"/>
      <c r="S43" s="6"/>
      <c r="T43" s="6"/>
      <c r="U43" s="6"/>
      <c r="V43" s="6"/>
      <c r="W43" s="6"/>
      <c r="X43" s="6"/>
    </row>
  </sheetData>
  <sheetProtection password="EEE0" sheet="1" objects="1" scenarios="1"/>
  <mergeCells count="183">
    <mergeCell ref="A11:I11"/>
    <mergeCell ref="T11:X11"/>
    <mergeCell ref="J13:L14"/>
    <mergeCell ref="M13:P14"/>
    <mergeCell ref="Q13:Q14"/>
    <mergeCell ref="R13:U14"/>
    <mergeCell ref="V13:X14"/>
    <mergeCell ref="A14:I14"/>
    <mergeCell ref="J2:X2"/>
    <mergeCell ref="J3:X3"/>
    <mergeCell ref="J4:X4"/>
    <mergeCell ref="J5:X5"/>
    <mergeCell ref="A7:X7"/>
    <mergeCell ref="A10:I10"/>
    <mergeCell ref="T10:X10"/>
    <mergeCell ref="B8:X8"/>
    <mergeCell ref="A17:D17"/>
    <mergeCell ref="E17:F17"/>
    <mergeCell ref="G17:J17"/>
    <mergeCell ref="K17:L17"/>
    <mergeCell ref="M17:N17"/>
    <mergeCell ref="O17:P17"/>
    <mergeCell ref="R15:S15"/>
    <mergeCell ref="T15:U15"/>
    <mergeCell ref="V15:X15"/>
    <mergeCell ref="A15:D15"/>
    <mergeCell ref="E15:F15"/>
    <mergeCell ref="G15:J15"/>
    <mergeCell ref="K15:L15"/>
    <mergeCell ref="M15:N15"/>
    <mergeCell ref="O15:P15"/>
    <mergeCell ref="R17:S17"/>
    <mergeCell ref="T17:U17"/>
    <mergeCell ref="V17:X17"/>
    <mergeCell ref="E18:F18"/>
    <mergeCell ref="G18:J18"/>
    <mergeCell ref="K18:L18"/>
    <mergeCell ref="M18:N18"/>
    <mergeCell ref="O18:P18"/>
    <mergeCell ref="R18:S18"/>
    <mergeCell ref="T18:U18"/>
    <mergeCell ref="V18:X18"/>
    <mergeCell ref="E19:F19"/>
    <mergeCell ref="G19:J19"/>
    <mergeCell ref="K19:L19"/>
    <mergeCell ref="M19:N19"/>
    <mergeCell ref="O19:P19"/>
    <mergeCell ref="R19:S19"/>
    <mergeCell ref="T19:U19"/>
    <mergeCell ref="V19:X19"/>
    <mergeCell ref="T20:U20"/>
    <mergeCell ref="V20:X20"/>
    <mergeCell ref="E21:F21"/>
    <mergeCell ref="G21:J21"/>
    <mergeCell ref="K21:L21"/>
    <mergeCell ref="M21:N21"/>
    <mergeCell ref="O21:P21"/>
    <mergeCell ref="R21:S21"/>
    <mergeCell ref="T21:U21"/>
    <mergeCell ref="V21:X21"/>
    <mergeCell ref="E20:F20"/>
    <mergeCell ref="G20:J20"/>
    <mergeCell ref="K20:L20"/>
    <mergeCell ref="M20:N20"/>
    <mergeCell ref="O20:P20"/>
    <mergeCell ref="R20:S20"/>
    <mergeCell ref="T22:U22"/>
    <mergeCell ref="V22:X22"/>
    <mergeCell ref="E23:F23"/>
    <mergeCell ref="G23:J23"/>
    <mergeCell ref="K23:L23"/>
    <mergeCell ref="M23:N23"/>
    <mergeCell ref="O23:P23"/>
    <mergeCell ref="R23:S23"/>
    <mergeCell ref="T23:U23"/>
    <mergeCell ref="V23:X23"/>
    <mergeCell ref="E22:F22"/>
    <mergeCell ref="G22:J22"/>
    <mergeCell ref="K22:L22"/>
    <mergeCell ref="M22:N22"/>
    <mergeCell ref="O22:P22"/>
    <mergeCell ref="R22:S22"/>
    <mergeCell ref="T26:U26"/>
    <mergeCell ref="V26:X26"/>
    <mergeCell ref="T24:U24"/>
    <mergeCell ref="V24:X24"/>
    <mergeCell ref="E25:F25"/>
    <mergeCell ref="G25:J25"/>
    <mergeCell ref="K25:L25"/>
    <mergeCell ref="M25:N25"/>
    <mergeCell ref="O25:P25"/>
    <mergeCell ref="R25:S25"/>
    <mergeCell ref="T25:U25"/>
    <mergeCell ref="V25:X25"/>
    <mergeCell ref="E24:F24"/>
    <mergeCell ref="G24:J24"/>
    <mergeCell ref="K24:L24"/>
    <mergeCell ref="M24:N24"/>
    <mergeCell ref="O24:P24"/>
    <mergeCell ref="R24:S24"/>
    <mergeCell ref="V28:X28"/>
    <mergeCell ref="E29:F29"/>
    <mergeCell ref="G29:J29"/>
    <mergeCell ref="K29:L29"/>
    <mergeCell ref="M29:N29"/>
    <mergeCell ref="O29:P29"/>
    <mergeCell ref="R29:S29"/>
    <mergeCell ref="T29:U29"/>
    <mergeCell ref="V29:X29"/>
    <mergeCell ref="R28:S28"/>
    <mergeCell ref="T28:U28"/>
    <mergeCell ref="T30:U30"/>
    <mergeCell ref="V30:X30"/>
    <mergeCell ref="E31:F31"/>
    <mergeCell ref="G31:J31"/>
    <mergeCell ref="K31:L31"/>
    <mergeCell ref="M31:N31"/>
    <mergeCell ref="O31:P31"/>
    <mergeCell ref="R31:S31"/>
    <mergeCell ref="T31:U31"/>
    <mergeCell ref="V31:X31"/>
    <mergeCell ref="E30:F30"/>
    <mergeCell ref="G30:J30"/>
    <mergeCell ref="K30:L30"/>
    <mergeCell ref="M30:N30"/>
    <mergeCell ref="O30:P30"/>
    <mergeCell ref="R30:S30"/>
    <mergeCell ref="T32:U32"/>
    <mergeCell ref="V32:X32"/>
    <mergeCell ref="E33:F33"/>
    <mergeCell ref="G33:J33"/>
    <mergeCell ref="K33:L33"/>
    <mergeCell ref="M33:N33"/>
    <mergeCell ref="O33:P33"/>
    <mergeCell ref="R33:S33"/>
    <mergeCell ref="T33:U33"/>
    <mergeCell ref="V33:X33"/>
    <mergeCell ref="E32:F32"/>
    <mergeCell ref="G32:J32"/>
    <mergeCell ref="K32:L32"/>
    <mergeCell ref="M32:N32"/>
    <mergeCell ref="O32:P32"/>
    <mergeCell ref="R32:S32"/>
    <mergeCell ref="T34:U34"/>
    <mergeCell ref="V34:X34"/>
    <mergeCell ref="E35:F35"/>
    <mergeCell ref="G35:J35"/>
    <mergeCell ref="K35:L35"/>
    <mergeCell ref="M35:N35"/>
    <mergeCell ref="O35:P35"/>
    <mergeCell ref="R35:S35"/>
    <mergeCell ref="T35:U35"/>
    <mergeCell ref="V35:X35"/>
    <mergeCell ref="E34:F34"/>
    <mergeCell ref="G34:J34"/>
    <mergeCell ref="K34:L34"/>
    <mergeCell ref="M34:N34"/>
    <mergeCell ref="O34:P34"/>
    <mergeCell ref="R34:S34"/>
    <mergeCell ref="A28:D28"/>
    <mergeCell ref="E28:F28"/>
    <mergeCell ref="G28:J28"/>
    <mergeCell ref="K28:L28"/>
    <mergeCell ref="M28:N28"/>
    <mergeCell ref="O28:P28"/>
    <mergeCell ref="T38:U38"/>
    <mergeCell ref="V38:X38"/>
    <mergeCell ref="T36:U36"/>
    <mergeCell ref="V36:X36"/>
    <mergeCell ref="E37:F37"/>
    <mergeCell ref="G37:J37"/>
    <mergeCell ref="K37:L37"/>
    <mergeCell ref="M37:N37"/>
    <mergeCell ref="O37:P37"/>
    <mergeCell ref="R37:S37"/>
    <mergeCell ref="T37:U37"/>
    <mergeCell ref="V37:X37"/>
    <mergeCell ref="E36:F36"/>
    <mergeCell ref="G36:J36"/>
    <mergeCell ref="K36:L36"/>
    <mergeCell ref="M36:N36"/>
    <mergeCell ref="O36:P36"/>
    <mergeCell ref="R36:S36"/>
  </mergeCells>
  <pageMargins left="0.65" right="0.59" top="0.52" bottom="0.21" header="0.3" footer="0.17"/>
  <pageSetup scale="56"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40"/>
  <sheetViews>
    <sheetView view="pageBreakPreview" zoomScale="85" zoomScaleNormal="85" zoomScaleSheetLayoutView="85" workbookViewId="0">
      <pane ySplit="14" topLeftCell="A15" activePane="bottomLeft" state="frozen"/>
      <selection pane="bottomLeft" activeCell="O31" sqref="O31:P31"/>
    </sheetView>
  </sheetViews>
  <sheetFormatPr defaultRowHeight="12.75" x14ac:dyDescent="0.2"/>
  <cols>
    <col min="1" max="3" width="5.7109375" style="8" customWidth="1"/>
    <col min="4" max="4" width="10.140625" style="8" customWidth="1"/>
    <col min="5" max="6" width="5.7109375" style="8" customWidth="1"/>
    <col min="7" max="7" width="10.7109375" style="8" customWidth="1"/>
    <col min="8" max="8" width="11.85546875" style="8" customWidth="1"/>
    <col min="9" max="9" width="14.140625" style="8" customWidth="1"/>
    <col min="10" max="10" width="9.28515625" style="8" customWidth="1"/>
    <col min="11" max="16" width="5.7109375" style="8" customWidth="1"/>
    <col min="17" max="17" width="1.7109375" style="8" customWidth="1"/>
    <col min="18" max="21" width="5.7109375" style="8" customWidth="1"/>
    <col min="22" max="22" width="7.28515625" style="8" customWidth="1"/>
    <col min="23" max="23" width="7.42578125" style="8" customWidth="1"/>
    <col min="24" max="32" width="5.7109375" style="8" customWidth="1"/>
    <col min="33" max="16384" width="9.140625" style="8"/>
  </cols>
  <sheetData>
    <row r="2" spans="1:32" ht="15.75" x14ac:dyDescent="0.25">
      <c r="J2" s="440" t="s">
        <v>0</v>
      </c>
      <c r="K2" s="440"/>
      <c r="L2" s="440"/>
      <c r="M2" s="440"/>
      <c r="N2" s="440"/>
      <c r="O2" s="440"/>
      <c r="P2" s="440"/>
      <c r="Q2" s="440"/>
      <c r="R2" s="440"/>
      <c r="S2" s="440"/>
      <c r="T2" s="440"/>
      <c r="U2" s="440"/>
      <c r="V2" s="440"/>
      <c r="W2" s="440"/>
      <c r="X2" s="440"/>
    </row>
    <row r="3" spans="1:32" ht="15.75" x14ac:dyDescent="0.25">
      <c r="J3" s="440" t="s">
        <v>1</v>
      </c>
      <c r="K3" s="440"/>
      <c r="L3" s="440"/>
      <c r="M3" s="440"/>
      <c r="N3" s="440"/>
      <c r="O3" s="440"/>
      <c r="P3" s="440"/>
      <c r="Q3" s="440"/>
      <c r="R3" s="440"/>
      <c r="S3" s="440"/>
      <c r="T3" s="440"/>
      <c r="U3" s="440"/>
      <c r="V3" s="440"/>
      <c r="W3" s="440"/>
      <c r="X3" s="440"/>
    </row>
    <row r="4" spans="1:32" ht="15.75" x14ac:dyDescent="0.25">
      <c r="J4" s="440" t="s">
        <v>157</v>
      </c>
      <c r="K4" s="440"/>
      <c r="L4" s="440"/>
      <c r="M4" s="440"/>
      <c r="N4" s="440"/>
      <c r="O4" s="440"/>
      <c r="P4" s="440"/>
      <c r="Q4" s="440"/>
      <c r="R4" s="440"/>
      <c r="S4" s="440"/>
      <c r="T4" s="440"/>
      <c r="U4" s="440"/>
      <c r="V4" s="440"/>
      <c r="W4" s="440"/>
      <c r="X4" s="440"/>
    </row>
    <row r="5" spans="1:32" ht="15.75" x14ac:dyDescent="0.25">
      <c r="J5" s="440"/>
      <c r="K5" s="440"/>
      <c r="L5" s="440"/>
      <c r="M5" s="440"/>
      <c r="N5" s="440"/>
      <c r="O5" s="440"/>
      <c r="P5" s="440"/>
      <c r="Q5" s="440"/>
      <c r="R5" s="440"/>
      <c r="S5" s="440"/>
      <c r="T5" s="440"/>
      <c r="U5" s="440"/>
      <c r="V5" s="440"/>
      <c r="W5" s="440"/>
      <c r="X5" s="440"/>
    </row>
    <row r="7" spans="1:32" ht="15.75" x14ac:dyDescent="0.25">
      <c r="A7" s="441" t="s">
        <v>241</v>
      </c>
      <c r="B7" s="442"/>
      <c r="C7" s="442"/>
      <c r="D7" s="442"/>
      <c r="E7" s="442"/>
      <c r="F7" s="442"/>
      <c r="G7" s="442"/>
      <c r="H7" s="442"/>
      <c r="I7" s="442"/>
      <c r="J7" s="442"/>
      <c r="K7" s="442"/>
      <c r="L7" s="442"/>
      <c r="M7" s="442"/>
      <c r="N7" s="442"/>
      <c r="O7" s="442"/>
      <c r="P7" s="442"/>
      <c r="Q7" s="442"/>
      <c r="R7" s="442"/>
      <c r="S7" s="442"/>
      <c r="T7" s="442"/>
      <c r="U7" s="442"/>
      <c r="V7" s="442"/>
      <c r="W7" s="442"/>
      <c r="X7" s="442"/>
      <c r="Y7" s="43"/>
      <c r="Z7" s="43"/>
      <c r="AA7" s="43"/>
      <c r="AB7" s="43"/>
      <c r="AC7" s="41"/>
      <c r="AD7" s="41"/>
      <c r="AE7" s="41"/>
      <c r="AF7" s="41"/>
    </row>
    <row r="8" spans="1:32" ht="15.75" x14ac:dyDescent="0.25">
      <c r="A8" s="173"/>
      <c r="B8" s="174"/>
      <c r="C8" s="174"/>
      <c r="D8" s="174"/>
      <c r="E8" s="174"/>
      <c r="F8" s="174"/>
      <c r="G8" s="174"/>
      <c r="H8" s="174"/>
      <c r="I8" s="174"/>
      <c r="J8" s="174"/>
      <c r="K8" s="174"/>
      <c r="L8" s="174"/>
      <c r="M8" s="174"/>
      <c r="N8" s="174"/>
      <c r="O8" s="174"/>
      <c r="P8" s="174"/>
      <c r="Q8" s="174"/>
      <c r="R8" s="174"/>
      <c r="S8" s="174"/>
      <c r="T8" s="174"/>
      <c r="U8" s="174"/>
      <c r="V8" s="174"/>
      <c r="W8" s="174"/>
      <c r="X8" s="174"/>
      <c r="Y8" s="43"/>
      <c r="Z8" s="43"/>
      <c r="AA8" s="43"/>
      <c r="AB8" s="43"/>
      <c r="AC8" s="41"/>
      <c r="AD8" s="41"/>
      <c r="AE8" s="41"/>
      <c r="AF8" s="41"/>
    </row>
    <row r="9" spans="1:32" ht="15.75" x14ac:dyDescent="0.25">
      <c r="A9" s="443">
        <f>Header!D12</f>
        <v>0</v>
      </c>
      <c r="B9" s="444"/>
      <c r="C9" s="444"/>
      <c r="D9" s="444"/>
      <c r="E9" s="444"/>
      <c r="F9" s="444"/>
      <c r="G9" s="444"/>
      <c r="H9" s="444"/>
      <c r="I9" s="444"/>
      <c r="J9" s="174"/>
      <c r="K9" s="174"/>
      <c r="L9" s="174"/>
      <c r="M9" s="174"/>
      <c r="N9" s="174"/>
      <c r="O9" s="174"/>
      <c r="P9" s="174"/>
      <c r="Q9" s="174"/>
      <c r="R9" s="174"/>
      <c r="S9" s="174"/>
      <c r="T9" s="445">
        <f>Header!G15</f>
        <v>0</v>
      </c>
      <c r="U9" s="446"/>
      <c r="V9" s="446"/>
      <c r="W9" s="446"/>
      <c r="X9" s="446"/>
      <c r="Y9" s="43"/>
      <c r="Z9" s="43"/>
      <c r="AA9" s="43"/>
      <c r="AB9" s="43"/>
      <c r="AC9" s="41"/>
      <c r="AD9" s="41"/>
      <c r="AE9" s="41"/>
      <c r="AF9" s="41"/>
    </row>
    <row r="10" spans="1:32" ht="15.75" x14ac:dyDescent="0.25">
      <c r="A10" s="410" t="s">
        <v>139</v>
      </c>
      <c r="B10" s="410"/>
      <c r="C10" s="410"/>
      <c r="D10" s="410"/>
      <c r="E10" s="410"/>
      <c r="F10" s="410"/>
      <c r="G10" s="410"/>
      <c r="H10" s="410"/>
      <c r="I10" s="411"/>
      <c r="J10" s="174"/>
      <c r="K10" s="174"/>
      <c r="L10" s="174"/>
      <c r="M10" s="174"/>
      <c r="N10" s="174"/>
      <c r="O10" s="174"/>
      <c r="P10" s="174"/>
      <c r="Q10" s="174"/>
      <c r="R10" s="174"/>
      <c r="S10" s="174"/>
      <c r="T10" s="251" t="s">
        <v>174</v>
      </c>
      <c r="U10" s="412"/>
      <c r="V10" s="412"/>
      <c r="W10" s="412"/>
      <c r="X10" s="412"/>
      <c r="Y10" s="43"/>
      <c r="Z10" s="43"/>
      <c r="AA10" s="43"/>
      <c r="AB10" s="43"/>
      <c r="AC10" s="41"/>
      <c r="AD10" s="41"/>
      <c r="AE10" s="41"/>
      <c r="AF10" s="41"/>
    </row>
    <row r="11" spans="1:32" ht="16.5" thickBot="1" x14ac:dyDescent="0.3">
      <c r="A11" s="173"/>
      <c r="B11" s="174"/>
      <c r="C11" s="174"/>
      <c r="D11" s="174"/>
      <c r="E11" s="174"/>
      <c r="F11" s="174"/>
      <c r="G11" s="174"/>
      <c r="H11" s="174"/>
      <c r="I11" s="174"/>
      <c r="J11" s="174"/>
      <c r="K11" s="174"/>
      <c r="L11" s="174"/>
      <c r="M11" s="174"/>
      <c r="N11" s="174"/>
      <c r="O11" s="174"/>
      <c r="P11" s="174"/>
      <c r="Q11" s="174"/>
      <c r="R11" s="174"/>
      <c r="S11" s="174"/>
      <c r="T11" s="174"/>
      <c r="U11" s="174"/>
      <c r="V11" s="174"/>
      <c r="W11" s="174"/>
      <c r="X11" s="174"/>
      <c r="Y11" s="43"/>
      <c r="Z11" s="43"/>
      <c r="AA11" s="43"/>
      <c r="AB11" s="43"/>
      <c r="AC11" s="41"/>
      <c r="AD11" s="41"/>
      <c r="AE11" s="41"/>
      <c r="AF11" s="41"/>
    </row>
    <row r="12" spans="1:32" x14ac:dyDescent="0.2">
      <c r="E12" s="172"/>
      <c r="F12" s="172"/>
      <c r="G12" s="172"/>
      <c r="H12" s="172"/>
      <c r="I12" s="172"/>
      <c r="J12" s="413" t="s">
        <v>220</v>
      </c>
      <c r="K12" s="547"/>
      <c r="L12" s="548"/>
      <c r="M12" s="419">
        <f>Header!G37</f>
        <v>0</v>
      </c>
      <c r="N12" s="420"/>
      <c r="O12" s="420"/>
      <c r="P12" s="421"/>
      <c r="Q12" s="425"/>
      <c r="R12" s="553" t="s">
        <v>270</v>
      </c>
      <c r="S12" s="427"/>
      <c r="T12" s="427"/>
      <c r="U12" s="428"/>
      <c r="V12" s="432">
        <f>SUM(V26+V37)</f>
        <v>0</v>
      </c>
      <c r="W12" s="433"/>
      <c r="X12" s="434"/>
      <c r="Y12" s="172"/>
      <c r="Z12" s="172"/>
      <c r="AA12" s="172"/>
      <c r="AB12" s="172"/>
      <c r="AC12" s="41"/>
      <c r="AD12" s="41"/>
      <c r="AE12" s="41"/>
      <c r="AF12" s="41"/>
    </row>
    <row r="13" spans="1:32" ht="20.25" customHeight="1" thickBot="1" x14ac:dyDescent="0.3">
      <c r="A13" s="438"/>
      <c r="B13" s="438"/>
      <c r="C13" s="438"/>
      <c r="D13" s="438"/>
      <c r="E13" s="438"/>
      <c r="F13" s="438"/>
      <c r="G13" s="438"/>
      <c r="H13" s="438"/>
      <c r="I13" s="439"/>
      <c r="J13" s="549"/>
      <c r="K13" s="550"/>
      <c r="L13" s="551"/>
      <c r="M13" s="422"/>
      <c r="N13" s="423"/>
      <c r="O13" s="423"/>
      <c r="P13" s="424"/>
      <c r="Q13" s="552"/>
      <c r="R13" s="554"/>
      <c r="S13" s="554"/>
      <c r="T13" s="554"/>
      <c r="U13" s="555"/>
      <c r="V13" s="556"/>
      <c r="W13" s="557"/>
      <c r="X13" s="558"/>
    </row>
    <row r="14" spans="1:32" ht="54" customHeight="1" x14ac:dyDescent="0.25">
      <c r="A14" s="456" t="s">
        <v>135</v>
      </c>
      <c r="B14" s="451"/>
      <c r="C14" s="457"/>
      <c r="D14" s="458"/>
      <c r="E14" s="449" t="s">
        <v>28</v>
      </c>
      <c r="F14" s="451"/>
      <c r="G14" s="449" t="s">
        <v>169</v>
      </c>
      <c r="H14" s="451"/>
      <c r="I14" s="451"/>
      <c r="J14" s="450"/>
      <c r="K14" s="449" t="s">
        <v>153</v>
      </c>
      <c r="L14" s="451"/>
      <c r="M14" s="449" t="s">
        <v>31</v>
      </c>
      <c r="N14" s="450"/>
      <c r="O14" s="449" t="s">
        <v>32</v>
      </c>
      <c r="P14" s="450"/>
      <c r="Q14" s="51"/>
      <c r="R14" s="447" t="s">
        <v>156</v>
      </c>
      <c r="S14" s="448"/>
      <c r="T14" s="449" t="s">
        <v>212</v>
      </c>
      <c r="U14" s="450"/>
      <c r="V14" s="449" t="s">
        <v>172</v>
      </c>
      <c r="W14" s="451"/>
      <c r="X14" s="452"/>
    </row>
    <row r="15" spans="1:32" ht="13.5" thickBot="1" x14ac:dyDescent="0.25">
      <c r="A15" s="48"/>
      <c r="B15" s="49"/>
      <c r="C15" s="49"/>
      <c r="D15" s="49"/>
      <c r="E15" s="49"/>
      <c r="F15" s="49"/>
      <c r="G15" s="49"/>
      <c r="H15" s="49"/>
      <c r="I15" s="49"/>
      <c r="J15" s="49"/>
      <c r="K15" s="49"/>
      <c r="L15" s="49"/>
      <c r="M15" s="49"/>
      <c r="N15" s="49"/>
      <c r="O15" s="49"/>
      <c r="P15" s="49"/>
      <c r="Q15" s="49"/>
      <c r="R15" s="49"/>
      <c r="S15" s="49"/>
      <c r="T15" s="49"/>
      <c r="U15" s="49"/>
      <c r="V15" s="49"/>
      <c r="W15" s="49"/>
      <c r="X15" s="50"/>
    </row>
    <row r="16" spans="1:32" ht="18" customHeight="1" x14ac:dyDescent="0.2">
      <c r="A16" s="394" t="s">
        <v>154</v>
      </c>
      <c r="B16" s="395"/>
      <c r="C16" s="395"/>
      <c r="D16" s="453"/>
      <c r="E16" s="398" t="s">
        <v>54</v>
      </c>
      <c r="F16" s="399"/>
      <c r="G16" s="400" t="s">
        <v>230</v>
      </c>
      <c r="H16" s="401"/>
      <c r="I16" s="401"/>
      <c r="J16" s="402"/>
      <c r="K16" s="403">
        <v>76</v>
      </c>
      <c r="L16" s="455"/>
      <c r="M16" s="403">
        <v>89.44</v>
      </c>
      <c r="N16" s="455"/>
      <c r="O16" s="403">
        <v>83.6</v>
      </c>
      <c r="P16" s="455"/>
      <c r="Q16" s="153"/>
      <c r="R16" s="405"/>
      <c r="S16" s="405"/>
      <c r="T16" s="406"/>
      <c r="U16" s="407"/>
      <c r="V16" s="403">
        <f>SUM(R16*T16)</f>
        <v>0</v>
      </c>
      <c r="W16" s="408"/>
      <c r="X16" s="409"/>
    </row>
    <row r="17" spans="1:24" ht="18" customHeight="1" thickBot="1" x14ac:dyDescent="0.25">
      <c r="A17" s="396"/>
      <c r="B17" s="397"/>
      <c r="C17" s="397"/>
      <c r="D17" s="454"/>
      <c r="E17" s="381" t="s">
        <v>60</v>
      </c>
      <c r="F17" s="382"/>
      <c r="G17" s="383" t="s">
        <v>231</v>
      </c>
      <c r="H17" s="384"/>
      <c r="I17" s="384"/>
      <c r="J17" s="382"/>
      <c r="K17" s="385">
        <v>28.5</v>
      </c>
      <c r="L17" s="382"/>
      <c r="M17" s="385">
        <v>33.54</v>
      </c>
      <c r="N17" s="382"/>
      <c r="O17" s="385">
        <v>31.32</v>
      </c>
      <c r="P17" s="382"/>
      <c r="Q17" s="154"/>
      <c r="R17" s="388"/>
      <c r="S17" s="389"/>
      <c r="T17" s="390"/>
      <c r="U17" s="391"/>
      <c r="V17" s="385">
        <f>SUM(R17*T17)</f>
        <v>0</v>
      </c>
      <c r="W17" s="392"/>
      <c r="X17" s="393"/>
    </row>
    <row r="18" spans="1:24" ht="18" customHeight="1" x14ac:dyDescent="0.2">
      <c r="A18" s="167"/>
      <c r="B18" s="168"/>
      <c r="C18" s="168"/>
      <c r="D18" s="168"/>
      <c r="E18" s="381" t="s">
        <v>42</v>
      </c>
      <c r="F18" s="382"/>
      <c r="G18" s="383" t="s">
        <v>45</v>
      </c>
      <c r="H18" s="384"/>
      <c r="I18" s="384"/>
      <c r="J18" s="382"/>
      <c r="K18" s="385">
        <v>75.989999999999995</v>
      </c>
      <c r="L18" s="382"/>
      <c r="M18" s="385">
        <v>89.42</v>
      </c>
      <c r="N18" s="382"/>
      <c r="O18" s="385">
        <v>83.59</v>
      </c>
      <c r="P18" s="382"/>
      <c r="Q18" s="154"/>
      <c r="R18" s="388"/>
      <c r="S18" s="389"/>
      <c r="T18" s="390"/>
      <c r="U18" s="391"/>
      <c r="V18" s="385">
        <f t="shared" ref="V18:V25" si="0">SUM(R18*T18)</f>
        <v>0</v>
      </c>
      <c r="W18" s="392"/>
      <c r="X18" s="393"/>
    </row>
    <row r="19" spans="1:24" ht="18" customHeight="1" x14ac:dyDescent="0.2">
      <c r="A19" s="167"/>
      <c r="B19" s="168"/>
      <c r="C19" s="168"/>
      <c r="D19" s="168"/>
      <c r="E19" s="381" t="s">
        <v>51</v>
      </c>
      <c r="F19" s="382"/>
      <c r="G19" s="383" t="s">
        <v>53</v>
      </c>
      <c r="H19" s="384"/>
      <c r="I19" s="384"/>
      <c r="J19" s="382"/>
      <c r="K19" s="385">
        <v>12.26</v>
      </c>
      <c r="L19" s="382"/>
      <c r="M19" s="386" t="s">
        <v>232</v>
      </c>
      <c r="N19" s="387"/>
      <c r="O19" s="385">
        <v>13.48</v>
      </c>
      <c r="P19" s="382"/>
      <c r="Q19" s="154"/>
      <c r="R19" s="388"/>
      <c r="S19" s="389"/>
      <c r="T19" s="390"/>
      <c r="U19" s="391"/>
      <c r="V19" s="385">
        <f t="shared" si="0"/>
        <v>0</v>
      </c>
      <c r="W19" s="392"/>
      <c r="X19" s="393"/>
    </row>
    <row r="20" spans="1:24" ht="18" customHeight="1" x14ac:dyDescent="0.2">
      <c r="A20" s="167"/>
      <c r="B20" s="168"/>
      <c r="C20" s="168"/>
      <c r="D20" s="168"/>
      <c r="E20" s="381" t="s">
        <v>64</v>
      </c>
      <c r="F20" s="382"/>
      <c r="G20" s="383" t="s">
        <v>233</v>
      </c>
      <c r="H20" s="384"/>
      <c r="I20" s="384"/>
      <c r="J20" s="382"/>
      <c r="K20" s="385">
        <v>15.92</v>
      </c>
      <c r="L20" s="382"/>
      <c r="M20" s="385">
        <v>19.28</v>
      </c>
      <c r="N20" s="382"/>
      <c r="O20" s="385">
        <v>17.510000000000002</v>
      </c>
      <c r="P20" s="382"/>
      <c r="Q20" s="154"/>
      <c r="R20" s="388"/>
      <c r="S20" s="389"/>
      <c r="T20" s="390"/>
      <c r="U20" s="391"/>
      <c r="V20" s="385">
        <f t="shared" si="0"/>
        <v>0</v>
      </c>
      <c r="W20" s="392"/>
      <c r="X20" s="393"/>
    </row>
    <row r="21" spans="1:24" ht="18" customHeight="1" x14ac:dyDescent="0.2">
      <c r="A21" s="167"/>
      <c r="B21" s="168"/>
      <c r="C21" s="168"/>
      <c r="D21" s="168"/>
      <c r="E21" s="381" t="s">
        <v>105</v>
      </c>
      <c r="F21" s="382"/>
      <c r="G21" s="383" t="s">
        <v>107</v>
      </c>
      <c r="H21" s="384"/>
      <c r="I21" s="384"/>
      <c r="J21" s="382"/>
      <c r="K21" s="385">
        <v>19</v>
      </c>
      <c r="L21" s="382"/>
      <c r="M21" s="385">
        <v>22.36</v>
      </c>
      <c r="N21" s="382"/>
      <c r="O21" s="385">
        <v>20.9</v>
      </c>
      <c r="P21" s="382"/>
      <c r="Q21" s="154"/>
      <c r="R21" s="388"/>
      <c r="S21" s="389"/>
      <c r="T21" s="390"/>
      <c r="U21" s="391"/>
      <c r="V21" s="385">
        <f t="shared" si="0"/>
        <v>0</v>
      </c>
      <c r="W21" s="392"/>
      <c r="X21" s="393"/>
    </row>
    <row r="22" spans="1:24" ht="18" customHeight="1" x14ac:dyDescent="0.2">
      <c r="A22" s="167"/>
      <c r="B22" s="168"/>
      <c r="C22" s="168"/>
      <c r="D22" s="168"/>
      <c r="E22" s="381" t="s">
        <v>47</v>
      </c>
      <c r="F22" s="382"/>
      <c r="G22" s="383" t="s">
        <v>155</v>
      </c>
      <c r="H22" s="384"/>
      <c r="I22" s="384"/>
      <c r="J22" s="382"/>
      <c r="K22" s="385">
        <v>18.39</v>
      </c>
      <c r="L22" s="382"/>
      <c r="M22" s="386" t="s">
        <v>232</v>
      </c>
      <c r="N22" s="387"/>
      <c r="O22" s="385">
        <v>20.23</v>
      </c>
      <c r="P22" s="382"/>
      <c r="Q22" s="154"/>
      <c r="R22" s="388"/>
      <c r="S22" s="389"/>
      <c r="T22" s="390"/>
      <c r="U22" s="391"/>
      <c r="V22" s="385">
        <f t="shared" si="0"/>
        <v>0</v>
      </c>
      <c r="W22" s="392"/>
      <c r="X22" s="393"/>
    </row>
    <row r="23" spans="1:24" ht="18" customHeight="1" x14ac:dyDescent="0.2">
      <c r="A23" s="167"/>
      <c r="B23" s="168"/>
      <c r="C23" s="168"/>
      <c r="D23" s="168"/>
      <c r="E23" s="381" t="s">
        <v>108</v>
      </c>
      <c r="F23" s="382"/>
      <c r="G23" s="383" t="s">
        <v>111</v>
      </c>
      <c r="H23" s="384"/>
      <c r="I23" s="384"/>
      <c r="J23" s="382"/>
      <c r="K23" s="385">
        <v>16.100000000000001</v>
      </c>
      <c r="L23" s="382"/>
      <c r="M23" s="385">
        <v>19.46</v>
      </c>
      <c r="N23" s="382"/>
      <c r="O23" s="385">
        <v>17.71</v>
      </c>
      <c r="P23" s="382"/>
      <c r="Q23" s="154"/>
      <c r="R23" s="388"/>
      <c r="S23" s="389"/>
      <c r="T23" s="390"/>
      <c r="U23" s="391"/>
      <c r="V23" s="385">
        <f t="shared" si="0"/>
        <v>0</v>
      </c>
      <c r="W23" s="392"/>
      <c r="X23" s="393"/>
    </row>
    <row r="24" spans="1:24" ht="18" customHeight="1" x14ac:dyDescent="0.2">
      <c r="A24" s="167"/>
      <c r="B24" s="168"/>
      <c r="C24" s="168"/>
      <c r="D24" s="168"/>
      <c r="E24" s="472" t="s">
        <v>122</v>
      </c>
      <c r="F24" s="473"/>
      <c r="G24" s="474" t="s">
        <v>124</v>
      </c>
      <c r="H24" s="475"/>
      <c r="I24" s="475"/>
      <c r="J24" s="476"/>
      <c r="K24" s="477">
        <v>15.92</v>
      </c>
      <c r="L24" s="478"/>
      <c r="M24" s="477">
        <v>19.28</v>
      </c>
      <c r="N24" s="478"/>
      <c r="O24" s="477">
        <v>17.510000000000002</v>
      </c>
      <c r="P24" s="478"/>
      <c r="Q24" s="155"/>
      <c r="R24" s="388"/>
      <c r="S24" s="389"/>
      <c r="T24" s="390"/>
      <c r="U24" s="391"/>
      <c r="V24" s="385">
        <f t="shared" si="0"/>
        <v>0</v>
      </c>
      <c r="W24" s="392"/>
      <c r="X24" s="393"/>
    </row>
    <row r="25" spans="1:24" ht="18" customHeight="1" thickBot="1" x14ac:dyDescent="0.25">
      <c r="A25" s="167"/>
      <c r="B25" s="168"/>
      <c r="C25" s="168"/>
      <c r="D25" s="168"/>
      <c r="E25" s="465" t="s">
        <v>125</v>
      </c>
      <c r="F25" s="466"/>
      <c r="G25" s="467" t="s">
        <v>127</v>
      </c>
      <c r="H25" s="467"/>
      <c r="I25" s="467"/>
      <c r="J25" s="467"/>
      <c r="K25" s="468">
        <v>15.92</v>
      </c>
      <c r="L25" s="468"/>
      <c r="M25" s="468">
        <v>19.28</v>
      </c>
      <c r="N25" s="468"/>
      <c r="O25" s="468">
        <v>17.510000000000002</v>
      </c>
      <c r="P25" s="468"/>
      <c r="Q25" s="156"/>
      <c r="R25" s="469"/>
      <c r="S25" s="470"/>
      <c r="T25" s="373"/>
      <c r="U25" s="471"/>
      <c r="V25" s="369">
        <f t="shared" si="0"/>
        <v>0</v>
      </c>
      <c r="W25" s="374"/>
      <c r="X25" s="375"/>
    </row>
    <row r="26" spans="1:24" ht="18" customHeight="1" thickBot="1" x14ac:dyDescent="0.25">
      <c r="A26" s="57"/>
      <c r="B26" s="44"/>
      <c r="C26" s="44"/>
      <c r="D26" s="44"/>
      <c r="E26" s="45"/>
      <c r="F26" s="45"/>
      <c r="G26" s="168"/>
      <c r="H26" s="168"/>
      <c r="I26" s="168"/>
      <c r="J26" s="168"/>
      <c r="K26" s="46"/>
      <c r="L26" s="46"/>
      <c r="M26" s="46"/>
      <c r="N26" s="46"/>
      <c r="O26" s="46"/>
      <c r="P26" s="46"/>
      <c r="Q26" s="47"/>
      <c r="R26" s="46"/>
      <c r="S26" s="46"/>
      <c r="T26" s="376" t="s">
        <v>168</v>
      </c>
      <c r="U26" s="377"/>
      <c r="V26" s="378">
        <f>SUM(V16:X25)</f>
        <v>0</v>
      </c>
      <c r="W26" s="379"/>
      <c r="X26" s="380"/>
    </row>
    <row r="27" spans="1:24" ht="13.5" thickBot="1" x14ac:dyDescent="0.25">
      <c r="A27" s="57"/>
      <c r="B27" s="44"/>
      <c r="C27" s="44"/>
      <c r="D27" s="44"/>
      <c r="E27" s="45"/>
      <c r="F27" s="45"/>
      <c r="G27" s="168"/>
      <c r="H27" s="168"/>
      <c r="I27" s="168"/>
      <c r="J27" s="168"/>
      <c r="K27" s="46"/>
      <c r="L27" s="46"/>
      <c r="M27" s="46"/>
      <c r="N27" s="46"/>
      <c r="O27" s="46"/>
      <c r="P27" s="46"/>
      <c r="Q27" s="47"/>
      <c r="R27" s="46"/>
      <c r="S27" s="46"/>
      <c r="T27" s="58"/>
      <c r="U27" s="58"/>
      <c r="V27" s="46"/>
      <c r="W27" s="46"/>
      <c r="X27" s="59"/>
    </row>
    <row r="28" spans="1:24" ht="18" customHeight="1" thickBot="1" x14ac:dyDescent="0.25">
      <c r="A28" s="459" t="s">
        <v>136</v>
      </c>
      <c r="B28" s="460"/>
      <c r="C28" s="460"/>
      <c r="D28" s="460"/>
      <c r="E28" s="461" t="s">
        <v>101</v>
      </c>
      <c r="F28" s="462"/>
      <c r="G28" s="463" t="s">
        <v>102</v>
      </c>
      <c r="H28" s="463"/>
      <c r="I28" s="463"/>
      <c r="J28" s="463"/>
      <c r="K28" s="464">
        <v>110.85</v>
      </c>
      <c r="L28" s="464"/>
      <c r="M28" s="464">
        <v>114.85</v>
      </c>
      <c r="N28" s="464"/>
      <c r="O28" s="464">
        <v>114.85</v>
      </c>
      <c r="P28" s="464"/>
      <c r="Q28" s="52"/>
      <c r="R28" s="480"/>
      <c r="S28" s="480"/>
      <c r="T28" s="481"/>
      <c r="U28" s="481"/>
      <c r="V28" s="464">
        <f t="shared" ref="V28:V36" si="1">SUM(R28*T28)</f>
        <v>0</v>
      </c>
      <c r="W28" s="464"/>
      <c r="X28" s="482"/>
    </row>
    <row r="29" spans="1:24" ht="18" customHeight="1" x14ac:dyDescent="0.2">
      <c r="A29" s="167"/>
      <c r="B29" s="168"/>
      <c r="C29" s="168"/>
      <c r="D29" s="168"/>
      <c r="E29" s="483" t="s">
        <v>42</v>
      </c>
      <c r="F29" s="382"/>
      <c r="G29" s="484" t="s">
        <v>45</v>
      </c>
      <c r="H29" s="485"/>
      <c r="I29" s="485"/>
      <c r="J29" s="486"/>
      <c r="K29" s="479">
        <v>75.989999999999995</v>
      </c>
      <c r="L29" s="487"/>
      <c r="M29" s="479">
        <v>89.42</v>
      </c>
      <c r="N29" s="487"/>
      <c r="O29" s="479">
        <v>83.59</v>
      </c>
      <c r="P29" s="487"/>
      <c r="Q29" s="54"/>
      <c r="R29" s="488"/>
      <c r="S29" s="489"/>
      <c r="T29" s="490"/>
      <c r="U29" s="491"/>
      <c r="V29" s="479">
        <f t="shared" si="1"/>
        <v>0</v>
      </c>
      <c r="W29" s="392"/>
      <c r="X29" s="393"/>
    </row>
    <row r="30" spans="1:24" ht="18" customHeight="1" x14ac:dyDescent="0.2">
      <c r="A30" s="57"/>
      <c r="B30" s="44"/>
      <c r="C30" s="44"/>
      <c r="D30" s="44"/>
      <c r="E30" s="493" t="s">
        <v>51</v>
      </c>
      <c r="F30" s="494"/>
      <c r="G30" s="495" t="s">
        <v>53</v>
      </c>
      <c r="H30" s="495"/>
      <c r="I30" s="495"/>
      <c r="J30" s="495"/>
      <c r="K30" s="496">
        <v>12.26</v>
      </c>
      <c r="L30" s="496"/>
      <c r="M30" s="496">
        <v>0</v>
      </c>
      <c r="N30" s="496"/>
      <c r="O30" s="496">
        <v>13.48</v>
      </c>
      <c r="P30" s="496"/>
      <c r="Q30" s="49"/>
      <c r="R30" s="497"/>
      <c r="S30" s="497"/>
      <c r="T30" s="492"/>
      <c r="U30" s="492"/>
      <c r="V30" s="479">
        <f t="shared" si="1"/>
        <v>0</v>
      </c>
      <c r="W30" s="392"/>
      <c r="X30" s="393"/>
    </row>
    <row r="31" spans="1:24" ht="18" customHeight="1" x14ac:dyDescent="0.2">
      <c r="A31" s="57"/>
      <c r="B31" s="44"/>
      <c r="C31" s="44"/>
      <c r="D31" s="44"/>
      <c r="E31" s="493" t="s">
        <v>64</v>
      </c>
      <c r="F31" s="494"/>
      <c r="G31" s="495" t="s">
        <v>65</v>
      </c>
      <c r="H31" s="495"/>
      <c r="I31" s="495"/>
      <c r="J31" s="495"/>
      <c r="K31" s="496">
        <v>15.92</v>
      </c>
      <c r="L31" s="496"/>
      <c r="M31" s="496">
        <v>19.28</v>
      </c>
      <c r="N31" s="496"/>
      <c r="O31" s="496">
        <v>17.510000000000002</v>
      </c>
      <c r="P31" s="496"/>
      <c r="Q31" s="49"/>
      <c r="R31" s="497"/>
      <c r="S31" s="497"/>
      <c r="T31" s="492"/>
      <c r="U31" s="492"/>
      <c r="V31" s="479">
        <f t="shared" si="1"/>
        <v>0</v>
      </c>
      <c r="W31" s="392"/>
      <c r="X31" s="393"/>
    </row>
    <row r="32" spans="1:24" ht="18" customHeight="1" x14ac:dyDescent="0.2">
      <c r="A32" s="57"/>
      <c r="B32" s="44"/>
      <c r="C32" s="44"/>
      <c r="D32" s="44"/>
      <c r="E32" s="493" t="s">
        <v>105</v>
      </c>
      <c r="F32" s="494"/>
      <c r="G32" s="495" t="s">
        <v>107</v>
      </c>
      <c r="H32" s="495"/>
      <c r="I32" s="495"/>
      <c r="J32" s="495"/>
      <c r="K32" s="496">
        <v>19</v>
      </c>
      <c r="L32" s="496"/>
      <c r="M32" s="496">
        <v>22.36</v>
      </c>
      <c r="N32" s="496"/>
      <c r="O32" s="496">
        <v>20.9</v>
      </c>
      <c r="P32" s="496"/>
      <c r="Q32" s="49"/>
      <c r="R32" s="497"/>
      <c r="S32" s="497"/>
      <c r="T32" s="492"/>
      <c r="U32" s="492"/>
      <c r="V32" s="479">
        <f t="shared" si="1"/>
        <v>0</v>
      </c>
      <c r="W32" s="392"/>
      <c r="X32" s="393"/>
    </row>
    <row r="33" spans="1:24" ht="18" customHeight="1" x14ac:dyDescent="0.2">
      <c r="A33" s="57"/>
      <c r="B33" s="44"/>
      <c r="C33" s="44"/>
      <c r="D33" s="44"/>
      <c r="E33" s="493" t="s">
        <v>47</v>
      </c>
      <c r="F33" s="494"/>
      <c r="G33" s="495" t="s">
        <v>155</v>
      </c>
      <c r="H33" s="495"/>
      <c r="I33" s="495"/>
      <c r="J33" s="495"/>
      <c r="K33" s="496">
        <v>18.39</v>
      </c>
      <c r="L33" s="496"/>
      <c r="M33" s="496">
        <v>19.46</v>
      </c>
      <c r="N33" s="496"/>
      <c r="O33" s="496">
        <v>20.23</v>
      </c>
      <c r="P33" s="496"/>
      <c r="Q33" s="49"/>
      <c r="R33" s="497"/>
      <c r="S33" s="497"/>
      <c r="T33" s="492"/>
      <c r="U33" s="492"/>
      <c r="V33" s="479">
        <f t="shared" si="1"/>
        <v>0</v>
      </c>
      <c r="W33" s="392"/>
      <c r="X33" s="393"/>
    </row>
    <row r="34" spans="1:24" ht="18" customHeight="1" x14ac:dyDescent="0.2">
      <c r="A34" s="57"/>
      <c r="B34" s="44"/>
      <c r="C34" s="44"/>
      <c r="D34" s="44"/>
      <c r="E34" s="483" t="s">
        <v>108</v>
      </c>
      <c r="F34" s="387"/>
      <c r="G34" s="484" t="s">
        <v>111</v>
      </c>
      <c r="H34" s="485"/>
      <c r="I34" s="485"/>
      <c r="J34" s="486"/>
      <c r="K34" s="479">
        <v>16.100000000000001</v>
      </c>
      <c r="L34" s="487"/>
      <c r="M34" s="479">
        <v>19.46</v>
      </c>
      <c r="N34" s="487"/>
      <c r="O34" s="479">
        <v>17.71</v>
      </c>
      <c r="P34" s="487"/>
      <c r="Q34" s="49"/>
      <c r="R34" s="488"/>
      <c r="S34" s="489"/>
      <c r="T34" s="490"/>
      <c r="U34" s="491"/>
      <c r="V34" s="479">
        <f t="shared" si="1"/>
        <v>0</v>
      </c>
      <c r="W34" s="392"/>
      <c r="X34" s="393"/>
    </row>
    <row r="35" spans="1:24" ht="18" customHeight="1" x14ac:dyDescent="0.2">
      <c r="A35" s="57"/>
      <c r="B35" s="44"/>
      <c r="C35" s="44"/>
      <c r="D35" s="44"/>
      <c r="E35" s="493" t="s">
        <v>122</v>
      </c>
      <c r="F35" s="494"/>
      <c r="G35" s="495" t="s">
        <v>124</v>
      </c>
      <c r="H35" s="495"/>
      <c r="I35" s="495"/>
      <c r="J35" s="495"/>
      <c r="K35" s="496">
        <v>15.92</v>
      </c>
      <c r="L35" s="496"/>
      <c r="M35" s="496">
        <v>19.28</v>
      </c>
      <c r="N35" s="496"/>
      <c r="O35" s="496">
        <v>17.510000000000002</v>
      </c>
      <c r="P35" s="496"/>
      <c r="Q35" s="49"/>
      <c r="R35" s="497"/>
      <c r="S35" s="497"/>
      <c r="T35" s="492"/>
      <c r="U35" s="492"/>
      <c r="V35" s="479">
        <f t="shared" si="1"/>
        <v>0</v>
      </c>
      <c r="W35" s="392"/>
      <c r="X35" s="393"/>
    </row>
    <row r="36" spans="1:24" ht="18" customHeight="1" thickBot="1" x14ac:dyDescent="0.25">
      <c r="A36" s="57"/>
      <c r="B36" s="44"/>
      <c r="C36" s="44"/>
      <c r="D36" s="44"/>
      <c r="E36" s="498" t="s">
        <v>125</v>
      </c>
      <c r="F36" s="499"/>
      <c r="G36" s="500" t="s">
        <v>127</v>
      </c>
      <c r="H36" s="500"/>
      <c r="I36" s="500"/>
      <c r="J36" s="500"/>
      <c r="K36" s="501">
        <v>15.92</v>
      </c>
      <c r="L36" s="501"/>
      <c r="M36" s="501">
        <v>19.28</v>
      </c>
      <c r="N36" s="501"/>
      <c r="O36" s="501">
        <v>17.510000000000002</v>
      </c>
      <c r="P36" s="501"/>
      <c r="Q36" s="53"/>
      <c r="R36" s="502"/>
      <c r="S36" s="502"/>
      <c r="T36" s="503"/>
      <c r="U36" s="503"/>
      <c r="V36" s="537">
        <f t="shared" si="1"/>
        <v>0</v>
      </c>
      <c r="W36" s="374"/>
      <c r="X36" s="375"/>
    </row>
    <row r="37" spans="1:24" ht="18" customHeight="1" thickBot="1" x14ac:dyDescent="0.25">
      <c r="A37" s="57"/>
      <c r="B37" s="44"/>
      <c r="C37" s="44"/>
      <c r="D37" s="44"/>
      <c r="E37" s="60"/>
      <c r="F37" s="60"/>
      <c r="G37" s="61"/>
      <c r="H37" s="61"/>
      <c r="I37" s="61"/>
      <c r="J37" s="61"/>
      <c r="K37" s="62"/>
      <c r="L37" s="62"/>
      <c r="M37" s="62"/>
      <c r="N37" s="62"/>
      <c r="O37" s="62"/>
      <c r="P37" s="62"/>
      <c r="Q37" s="54"/>
      <c r="R37" s="62"/>
      <c r="S37" s="62"/>
      <c r="T37" s="507" t="s">
        <v>168</v>
      </c>
      <c r="U37" s="508"/>
      <c r="V37" s="509">
        <f>SUM(V28:X36)</f>
        <v>0</v>
      </c>
      <c r="W37" s="510"/>
      <c r="X37" s="511"/>
    </row>
    <row r="38" spans="1:24" ht="13.5" thickBot="1" x14ac:dyDescent="0.25">
      <c r="A38" s="86"/>
      <c r="B38" s="87"/>
      <c r="C38" s="87"/>
      <c r="D38" s="87"/>
      <c r="E38" s="87"/>
      <c r="F38" s="87"/>
      <c r="G38" s="87"/>
      <c r="H38" s="87"/>
      <c r="I38" s="87"/>
      <c r="J38" s="87"/>
      <c r="K38" s="87"/>
      <c r="L38" s="87"/>
      <c r="M38" s="87"/>
      <c r="N38" s="87"/>
      <c r="O38" s="87"/>
      <c r="P38" s="87"/>
      <c r="Q38" s="53"/>
      <c r="R38" s="87"/>
      <c r="S38" s="87"/>
      <c r="T38" s="87"/>
      <c r="U38" s="87"/>
      <c r="V38" s="87"/>
      <c r="W38" s="87"/>
      <c r="X38" s="88"/>
    </row>
    <row r="39" spans="1:24" x14ac:dyDescent="0.2">
      <c r="A39" s="6"/>
      <c r="B39" s="6"/>
      <c r="C39" s="6"/>
      <c r="D39" s="6"/>
      <c r="E39" s="6"/>
      <c r="F39" s="6"/>
      <c r="G39" s="6"/>
      <c r="H39" s="6"/>
      <c r="I39" s="6"/>
      <c r="J39" s="6"/>
      <c r="K39" s="6"/>
      <c r="L39" s="6"/>
      <c r="M39" s="6"/>
      <c r="N39" s="6"/>
      <c r="O39" s="6"/>
      <c r="P39" s="6"/>
      <c r="Q39" s="6"/>
      <c r="R39" s="6"/>
      <c r="S39" s="6"/>
      <c r="T39" s="6"/>
      <c r="U39" s="6"/>
      <c r="V39" s="6"/>
      <c r="W39" s="6"/>
      <c r="X39" s="6"/>
    </row>
    <row r="40" spans="1:24" x14ac:dyDescent="0.2">
      <c r="A40" s="6"/>
      <c r="B40" s="6"/>
      <c r="C40" s="6"/>
      <c r="D40" s="6"/>
      <c r="E40" s="6"/>
      <c r="F40" s="6"/>
      <c r="G40" s="6"/>
      <c r="H40" s="6"/>
      <c r="I40" s="6"/>
      <c r="J40" s="6"/>
      <c r="K40" s="6"/>
      <c r="L40" s="6"/>
      <c r="M40" s="6"/>
      <c r="N40" s="6"/>
      <c r="O40" s="6"/>
      <c r="P40" s="6"/>
      <c r="Q40" s="6"/>
      <c r="R40" s="6"/>
      <c r="S40" s="6"/>
      <c r="T40" s="6"/>
      <c r="U40" s="6"/>
      <c r="V40" s="6"/>
      <c r="W40" s="6"/>
      <c r="X40" s="6"/>
    </row>
  </sheetData>
  <sheetProtection password="EEE0" sheet="1" objects="1" scenarios="1"/>
  <mergeCells count="182">
    <mergeCell ref="T37:U37"/>
    <mergeCell ref="V37:X37"/>
    <mergeCell ref="E35:F35"/>
    <mergeCell ref="G35:J35"/>
    <mergeCell ref="K35:L35"/>
    <mergeCell ref="M35:N35"/>
    <mergeCell ref="O35:P35"/>
    <mergeCell ref="R35:S35"/>
    <mergeCell ref="T35:U35"/>
    <mergeCell ref="V35:X35"/>
    <mergeCell ref="E36:F36"/>
    <mergeCell ref="G36:J36"/>
    <mergeCell ref="K36:L36"/>
    <mergeCell ref="M36:N36"/>
    <mergeCell ref="O36:P36"/>
    <mergeCell ref="R36:S36"/>
    <mergeCell ref="T36:U36"/>
    <mergeCell ref="V36:X36"/>
    <mergeCell ref="E33:F33"/>
    <mergeCell ref="G33:J33"/>
    <mergeCell ref="K33:L33"/>
    <mergeCell ref="M33:N33"/>
    <mergeCell ref="O33:P33"/>
    <mergeCell ref="R33:S33"/>
    <mergeCell ref="T33:U33"/>
    <mergeCell ref="V33:X33"/>
    <mergeCell ref="E34:F34"/>
    <mergeCell ref="G34:J34"/>
    <mergeCell ref="K34:L34"/>
    <mergeCell ref="M34:N34"/>
    <mergeCell ref="O34:P34"/>
    <mergeCell ref="R34:S34"/>
    <mergeCell ref="T34:U34"/>
    <mergeCell ref="V34:X34"/>
    <mergeCell ref="E31:F31"/>
    <mergeCell ref="G31:J31"/>
    <mergeCell ref="K31:L31"/>
    <mergeCell ref="M31:N31"/>
    <mergeCell ref="O31:P31"/>
    <mergeCell ref="R31:S31"/>
    <mergeCell ref="T31:U31"/>
    <mergeCell ref="V31:X31"/>
    <mergeCell ref="E32:F32"/>
    <mergeCell ref="G32:J32"/>
    <mergeCell ref="K32:L32"/>
    <mergeCell ref="M32:N32"/>
    <mergeCell ref="O32:P32"/>
    <mergeCell ref="R32:S32"/>
    <mergeCell ref="T32:U32"/>
    <mergeCell ref="V32:X32"/>
    <mergeCell ref="E29:F29"/>
    <mergeCell ref="G29:J29"/>
    <mergeCell ref="K29:L29"/>
    <mergeCell ref="M29:N29"/>
    <mergeCell ref="O29:P29"/>
    <mergeCell ref="R29:S29"/>
    <mergeCell ref="T29:U29"/>
    <mergeCell ref="V29:X29"/>
    <mergeCell ref="E30:F30"/>
    <mergeCell ref="G30:J30"/>
    <mergeCell ref="K30:L30"/>
    <mergeCell ref="M30:N30"/>
    <mergeCell ref="O30:P30"/>
    <mergeCell ref="R30:S30"/>
    <mergeCell ref="T30:U30"/>
    <mergeCell ref="V30:X30"/>
    <mergeCell ref="A28:D28"/>
    <mergeCell ref="E28:F28"/>
    <mergeCell ref="G28:J28"/>
    <mergeCell ref="K28:L28"/>
    <mergeCell ref="M28:N28"/>
    <mergeCell ref="O28:P28"/>
    <mergeCell ref="R28:S28"/>
    <mergeCell ref="T28:U28"/>
    <mergeCell ref="V28:X28"/>
    <mergeCell ref="E24:F24"/>
    <mergeCell ref="G24:J24"/>
    <mergeCell ref="K24:L24"/>
    <mergeCell ref="M24:N24"/>
    <mergeCell ref="O24:P24"/>
    <mergeCell ref="R24:S24"/>
    <mergeCell ref="T24:U24"/>
    <mergeCell ref="V24:X24"/>
    <mergeCell ref="E23:F23"/>
    <mergeCell ref="G23:J23"/>
    <mergeCell ref="K23:L23"/>
    <mergeCell ref="M23:N23"/>
    <mergeCell ref="O23:P23"/>
    <mergeCell ref="R23:S23"/>
    <mergeCell ref="T23:U23"/>
    <mergeCell ref="V23:X23"/>
    <mergeCell ref="T25:U25"/>
    <mergeCell ref="V25:X25"/>
    <mergeCell ref="T26:U26"/>
    <mergeCell ref="V26:X26"/>
    <mergeCell ref="E25:F25"/>
    <mergeCell ref="G25:J25"/>
    <mergeCell ref="K25:L25"/>
    <mergeCell ref="M25:N25"/>
    <mergeCell ref="O25:P25"/>
    <mergeCell ref="R25:S25"/>
    <mergeCell ref="T21:U21"/>
    <mergeCell ref="V21:X21"/>
    <mergeCell ref="E22:F22"/>
    <mergeCell ref="G22:J22"/>
    <mergeCell ref="K22:L22"/>
    <mergeCell ref="M22:N22"/>
    <mergeCell ref="O22:P22"/>
    <mergeCell ref="R22:S22"/>
    <mergeCell ref="T22:U22"/>
    <mergeCell ref="V22:X22"/>
    <mergeCell ref="E21:F21"/>
    <mergeCell ref="G21:J21"/>
    <mergeCell ref="K21:L21"/>
    <mergeCell ref="M21:N21"/>
    <mergeCell ref="O21:P21"/>
    <mergeCell ref="R21:S21"/>
    <mergeCell ref="E20:F20"/>
    <mergeCell ref="G20:J20"/>
    <mergeCell ref="K20:L20"/>
    <mergeCell ref="M20:N20"/>
    <mergeCell ref="O20:P20"/>
    <mergeCell ref="R20:S20"/>
    <mergeCell ref="T20:U20"/>
    <mergeCell ref="V20:X20"/>
    <mergeCell ref="E19:F19"/>
    <mergeCell ref="G19:J19"/>
    <mergeCell ref="K19:L19"/>
    <mergeCell ref="M19:N19"/>
    <mergeCell ref="O19:P19"/>
    <mergeCell ref="R19:S19"/>
    <mergeCell ref="E18:F18"/>
    <mergeCell ref="G18:J18"/>
    <mergeCell ref="K18:L18"/>
    <mergeCell ref="M18:N18"/>
    <mergeCell ref="O18:P18"/>
    <mergeCell ref="R18:S18"/>
    <mergeCell ref="T18:U18"/>
    <mergeCell ref="V18:X18"/>
    <mergeCell ref="T19:U19"/>
    <mergeCell ref="V19:X19"/>
    <mergeCell ref="E17:F17"/>
    <mergeCell ref="G17:J17"/>
    <mergeCell ref="K17:L17"/>
    <mergeCell ref="M17:N17"/>
    <mergeCell ref="O17:P17"/>
    <mergeCell ref="R17:S17"/>
    <mergeCell ref="T17:U17"/>
    <mergeCell ref="V17:X17"/>
    <mergeCell ref="A16:D17"/>
    <mergeCell ref="A14:D14"/>
    <mergeCell ref="E14:F14"/>
    <mergeCell ref="G14:J14"/>
    <mergeCell ref="K14:L14"/>
    <mergeCell ref="M14:N14"/>
    <mergeCell ref="O14:P14"/>
    <mergeCell ref="T16:U16"/>
    <mergeCell ref="V16:X16"/>
    <mergeCell ref="T10:X10"/>
    <mergeCell ref="R12:U13"/>
    <mergeCell ref="V12:X13"/>
    <mergeCell ref="A13:I13"/>
    <mergeCell ref="R14:S14"/>
    <mergeCell ref="T14:U14"/>
    <mergeCell ref="V14:X14"/>
    <mergeCell ref="E16:F16"/>
    <mergeCell ref="G16:J16"/>
    <mergeCell ref="K16:L16"/>
    <mergeCell ref="M16:N16"/>
    <mergeCell ref="O16:P16"/>
    <mergeCell ref="R16:S16"/>
    <mergeCell ref="A10:I10"/>
    <mergeCell ref="J2:X2"/>
    <mergeCell ref="J3:X3"/>
    <mergeCell ref="J4:X4"/>
    <mergeCell ref="J5:X5"/>
    <mergeCell ref="A7:X7"/>
    <mergeCell ref="T9:X9"/>
    <mergeCell ref="Q12:Q13"/>
    <mergeCell ref="M12:P13"/>
    <mergeCell ref="J12:L13"/>
    <mergeCell ref="A9:I9"/>
  </mergeCells>
  <pageMargins left="0.63" right="0.62" top="0.49" bottom="0.75" header="0.3" footer="0.3"/>
  <pageSetup scale="56"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27"/>
  <sheetViews>
    <sheetView view="pageBreakPreview" zoomScale="85" zoomScaleNormal="86" zoomScaleSheetLayoutView="85" workbookViewId="0">
      <pane ySplit="14" topLeftCell="A15" activePane="bottomLeft" state="frozen"/>
      <selection pane="bottomLeft" activeCell="H15" sqref="H15"/>
    </sheetView>
  </sheetViews>
  <sheetFormatPr defaultRowHeight="12.75" x14ac:dyDescent="0.2"/>
  <cols>
    <col min="1" max="3" width="5.7109375" style="8" customWidth="1"/>
    <col min="4" max="4" width="10.140625" style="8" customWidth="1"/>
    <col min="5" max="6" width="5.7109375" style="8" customWidth="1"/>
    <col min="7" max="7" width="10.7109375" style="8" customWidth="1"/>
    <col min="8" max="8" width="11.85546875" style="8" customWidth="1"/>
    <col min="9" max="9" width="14.140625" style="8" customWidth="1"/>
    <col min="10" max="10" width="9.28515625" style="8" customWidth="1"/>
    <col min="11" max="16" width="5.7109375" style="8" customWidth="1"/>
    <col min="17" max="17" width="1.7109375" style="8" customWidth="1"/>
    <col min="18" max="21" width="5.7109375" style="8" customWidth="1"/>
    <col min="22" max="22" width="7.28515625" style="8" customWidth="1"/>
    <col min="23" max="23" width="7.42578125" style="8" customWidth="1"/>
    <col min="24" max="32" width="5.7109375" style="8" customWidth="1"/>
    <col min="33" max="16384" width="9.140625" style="8"/>
  </cols>
  <sheetData>
    <row r="2" spans="1:32" ht="15.75" x14ac:dyDescent="0.25">
      <c r="J2" s="440" t="s">
        <v>0</v>
      </c>
      <c r="K2" s="440"/>
      <c r="L2" s="440"/>
      <c r="M2" s="440"/>
      <c r="N2" s="440"/>
      <c r="O2" s="440"/>
      <c r="P2" s="440"/>
      <c r="Q2" s="440"/>
      <c r="R2" s="440"/>
      <c r="S2" s="440"/>
      <c r="T2" s="440"/>
      <c r="U2" s="440"/>
      <c r="V2" s="440"/>
      <c r="W2" s="440"/>
      <c r="X2" s="440"/>
    </row>
    <row r="3" spans="1:32" ht="15.75" x14ac:dyDescent="0.25">
      <c r="J3" s="440" t="s">
        <v>1</v>
      </c>
      <c r="K3" s="440"/>
      <c r="L3" s="440"/>
      <c r="M3" s="440"/>
      <c r="N3" s="440"/>
      <c r="O3" s="440"/>
      <c r="P3" s="440"/>
      <c r="Q3" s="440"/>
      <c r="R3" s="440"/>
      <c r="S3" s="440"/>
      <c r="T3" s="440"/>
      <c r="U3" s="440"/>
      <c r="V3" s="440"/>
      <c r="W3" s="440"/>
      <c r="X3" s="440"/>
    </row>
    <row r="4" spans="1:32" ht="15.75" x14ac:dyDescent="0.25">
      <c r="J4" s="440" t="s">
        <v>157</v>
      </c>
      <c r="K4" s="440"/>
      <c r="L4" s="440"/>
      <c r="M4" s="440"/>
      <c r="N4" s="440"/>
      <c r="O4" s="440"/>
      <c r="P4" s="440"/>
      <c r="Q4" s="440"/>
      <c r="R4" s="440"/>
      <c r="S4" s="440"/>
      <c r="T4" s="440"/>
      <c r="U4" s="440"/>
      <c r="V4" s="440"/>
      <c r="W4" s="440"/>
      <c r="X4" s="440"/>
    </row>
    <row r="5" spans="1:32" ht="15.75" x14ac:dyDescent="0.25">
      <c r="J5" s="440"/>
      <c r="K5" s="440"/>
      <c r="L5" s="440"/>
      <c r="M5" s="440"/>
      <c r="N5" s="440"/>
      <c r="O5" s="440"/>
      <c r="P5" s="440"/>
      <c r="Q5" s="440"/>
      <c r="R5" s="440"/>
      <c r="S5" s="440"/>
      <c r="T5" s="440"/>
      <c r="U5" s="440"/>
      <c r="V5" s="440"/>
      <c r="W5" s="440"/>
      <c r="X5" s="440"/>
    </row>
    <row r="7" spans="1:32" ht="15.75" x14ac:dyDescent="0.25">
      <c r="A7" s="441" t="s">
        <v>235</v>
      </c>
      <c r="B7" s="442"/>
      <c r="C7" s="442"/>
      <c r="D7" s="442"/>
      <c r="E7" s="442"/>
      <c r="F7" s="442"/>
      <c r="G7" s="442"/>
      <c r="H7" s="442"/>
      <c r="I7" s="442"/>
      <c r="J7" s="442"/>
      <c r="K7" s="442"/>
      <c r="L7" s="442"/>
      <c r="M7" s="442"/>
      <c r="N7" s="442"/>
      <c r="O7" s="442"/>
      <c r="P7" s="442"/>
      <c r="Q7" s="442"/>
      <c r="R7" s="442"/>
      <c r="S7" s="442"/>
      <c r="T7" s="442"/>
      <c r="U7" s="442"/>
      <c r="V7" s="442"/>
      <c r="W7" s="442"/>
      <c r="X7" s="442"/>
      <c r="Y7" s="43"/>
      <c r="Z7" s="43"/>
      <c r="AA7" s="43"/>
      <c r="AB7" s="43"/>
      <c r="AC7" s="41"/>
      <c r="AD7" s="41"/>
      <c r="AE7" s="41"/>
      <c r="AF7" s="41"/>
    </row>
    <row r="8" spans="1:32" ht="15.75" x14ac:dyDescent="0.25">
      <c r="A8" s="173"/>
      <c r="B8" s="174"/>
      <c r="C8" s="174"/>
      <c r="D8" s="174"/>
      <c r="E8" s="174"/>
      <c r="F8" s="174"/>
      <c r="G8" s="174"/>
      <c r="H8" s="174"/>
      <c r="I8" s="174"/>
      <c r="J8" s="174"/>
      <c r="K8" s="174"/>
      <c r="L8" s="174"/>
      <c r="M8" s="174"/>
      <c r="N8" s="174"/>
      <c r="O8" s="174"/>
      <c r="P8" s="174"/>
      <c r="Q8" s="174"/>
      <c r="R8" s="174"/>
      <c r="S8" s="174"/>
      <c r="T8" s="174"/>
      <c r="U8" s="174"/>
      <c r="V8" s="174"/>
      <c r="W8" s="174"/>
      <c r="X8" s="174"/>
      <c r="Y8" s="43"/>
      <c r="Z8" s="43"/>
      <c r="AA8" s="43"/>
      <c r="AB8" s="43"/>
      <c r="AC8" s="41"/>
      <c r="AD8" s="41"/>
      <c r="AE8" s="41"/>
      <c r="AF8" s="41"/>
    </row>
    <row r="9" spans="1:32" ht="15.75" x14ac:dyDescent="0.25">
      <c r="A9" s="443">
        <f>Header!D12</f>
        <v>0</v>
      </c>
      <c r="B9" s="444"/>
      <c r="C9" s="444"/>
      <c r="D9" s="444"/>
      <c r="E9" s="444"/>
      <c r="F9" s="444"/>
      <c r="G9" s="444"/>
      <c r="H9" s="444"/>
      <c r="I9" s="444"/>
      <c r="J9" s="174"/>
      <c r="K9" s="174"/>
      <c r="L9" s="174"/>
      <c r="M9" s="174"/>
      <c r="N9" s="174"/>
      <c r="O9" s="174"/>
      <c r="P9" s="174"/>
      <c r="Q9" s="174"/>
      <c r="R9" s="174"/>
      <c r="S9" s="174"/>
      <c r="T9" s="445">
        <f>Header!G15</f>
        <v>0</v>
      </c>
      <c r="U9" s="446"/>
      <c r="V9" s="446"/>
      <c r="W9" s="446"/>
      <c r="X9" s="446"/>
      <c r="Y9" s="43"/>
      <c r="Z9" s="43"/>
      <c r="AA9" s="43"/>
      <c r="AB9" s="43"/>
      <c r="AC9" s="41"/>
      <c r="AD9" s="41"/>
      <c r="AE9" s="41"/>
      <c r="AF9" s="41"/>
    </row>
    <row r="10" spans="1:32" ht="15.75" x14ac:dyDescent="0.25">
      <c r="A10" s="410" t="s">
        <v>139</v>
      </c>
      <c r="B10" s="410"/>
      <c r="C10" s="410"/>
      <c r="D10" s="410"/>
      <c r="E10" s="410"/>
      <c r="F10" s="410"/>
      <c r="G10" s="410"/>
      <c r="H10" s="410"/>
      <c r="I10" s="411"/>
      <c r="J10" s="174"/>
      <c r="K10" s="174"/>
      <c r="L10" s="174"/>
      <c r="M10" s="174"/>
      <c r="N10" s="174"/>
      <c r="O10" s="174"/>
      <c r="P10" s="174"/>
      <c r="Q10" s="174"/>
      <c r="R10" s="174"/>
      <c r="S10" s="174"/>
      <c r="T10" s="251" t="s">
        <v>174</v>
      </c>
      <c r="U10" s="412"/>
      <c r="V10" s="412"/>
      <c r="W10" s="412"/>
      <c r="X10" s="412"/>
      <c r="Y10" s="43"/>
      <c r="Z10" s="43"/>
      <c r="AA10" s="43"/>
      <c r="AB10" s="43"/>
      <c r="AC10" s="41"/>
      <c r="AD10" s="41"/>
      <c r="AE10" s="41"/>
      <c r="AF10" s="41"/>
    </row>
    <row r="11" spans="1:32" ht="16.5" thickBot="1" x14ac:dyDescent="0.3">
      <c r="A11" s="173"/>
      <c r="B11" s="174"/>
      <c r="C11" s="174"/>
      <c r="D11" s="174"/>
      <c r="E11" s="174"/>
      <c r="F11" s="174"/>
      <c r="G11" s="174"/>
      <c r="H11" s="174"/>
      <c r="I11" s="174"/>
      <c r="J11" s="174"/>
      <c r="K11" s="174"/>
      <c r="L11" s="174"/>
      <c r="M11" s="174"/>
      <c r="N11" s="174"/>
      <c r="O11" s="174"/>
      <c r="P11" s="174"/>
      <c r="Q11" s="174"/>
      <c r="R11" s="174"/>
      <c r="S11" s="174"/>
      <c r="T11" s="174"/>
      <c r="U11" s="174"/>
      <c r="V11" s="174"/>
      <c r="W11" s="174"/>
      <c r="X11" s="174"/>
      <c r="Y11" s="43"/>
      <c r="Z11" s="43"/>
      <c r="AA11" s="43"/>
      <c r="AB11" s="43"/>
      <c r="AC11" s="41"/>
      <c r="AD11" s="41"/>
      <c r="AE11" s="41"/>
      <c r="AF11" s="41"/>
    </row>
    <row r="12" spans="1:32" x14ac:dyDescent="0.2">
      <c r="E12" s="172"/>
      <c r="F12" s="172"/>
      <c r="G12" s="172"/>
      <c r="H12" s="172"/>
      <c r="I12" s="172"/>
      <c r="J12" s="413" t="s">
        <v>220</v>
      </c>
      <c r="K12" s="414"/>
      <c r="L12" s="415"/>
      <c r="M12" s="419">
        <f>Header!G38</f>
        <v>0</v>
      </c>
      <c r="N12" s="420"/>
      <c r="O12" s="420"/>
      <c r="P12" s="421"/>
      <c r="Q12" s="425"/>
      <c r="R12" s="413" t="s">
        <v>270</v>
      </c>
      <c r="S12" s="427"/>
      <c r="T12" s="427"/>
      <c r="U12" s="428"/>
      <c r="V12" s="432">
        <f>SUM(V18+V23)</f>
        <v>0</v>
      </c>
      <c r="W12" s="433"/>
      <c r="X12" s="434"/>
      <c r="Y12" s="172"/>
      <c r="Z12" s="172"/>
      <c r="AA12" s="172"/>
      <c r="AB12" s="172"/>
      <c r="AC12" s="41"/>
      <c r="AD12" s="41"/>
      <c r="AE12" s="41"/>
      <c r="AF12" s="41"/>
    </row>
    <row r="13" spans="1:32" ht="20.25" customHeight="1" thickBot="1" x14ac:dyDescent="0.3">
      <c r="A13" s="438"/>
      <c r="B13" s="438"/>
      <c r="C13" s="438"/>
      <c r="D13" s="438"/>
      <c r="E13" s="438"/>
      <c r="F13" s="438"/>
      <c r="G13" s="438"/>
      <c r="H13" s="438"/>
      <c r="I13" s="439"/>
      <c r="J13" s="416"/>
      <c r="K13" s="417"/>
      <c r="L13" s="418"/>
      <c r="M13" s="422"/>
      <c r="N13" s="423"/>
      <c r="O13" s="423"/>
      <c r="P13" s="424"/>
      <c r="Q13" s="426"/>
      <c r="R13" s="429"/>
      <c r="S13" s="430"/>
      <c r="T13" s="430"/>
      <c r="U13" s="431"/>
      <c r="V13" s="435"/>
      <c r="W13" s="436"/>
      <c r="X13" s="437"/>
    </row>
    <row r="14" spans="1:32" ht="54" customHeight="1" x14ac:dyDescent="0.25">
      <c r="A14" s="456" t="s">
        <v>135</v>
      </c>
      <c r="B14" s="451"/>
      <c r="C14" s="457"/>
      <c r="D14" s="458"/>
      <c r="E14" s="449" t="s">
        <v>28</v>
      </c>
      <c r="F14" s="451"/>
      <c r="G14" s="449" t="s">
        <v>169</v>
      </c>
      <c r="H14" s="451"/>
      <c r="I14" s="451"/>
      <c r="J14" s="450"/>
      <c r="K14" s="449" t="s">
        <v>153</v>
      </c>
      <c r="L14" s="451"/>
      <c r="M14" s="449" t="s">
        <v>31</v>
      </c>
      <c r="N14" s="450"/>
      <c r="O14" s="449" t="s">
        <v>32</v>
      </c>
      <c r="P14" s="450"/>
      <c r="Q14" s="204"/>
      <c r="R14" s="447" t="s">
        <v>156</v>
      </c>
      <c r="S14" s="448"/>
      <c r="T14" s="449" t="s">
        <v>212</v>
      </c>
      <c r="U14" s="450"/>
      <c r="V14" s="449" t="s">
        <v>172</v>
      </c>
      <c r="W14" s="451"/>
      <c r="X14" s="452"/>
    </row>
    <row r="15" spans="1:32" ht="13.5" thickBot="1" x14ac:dyDescent="0.25">
      <c r="A15" s="48"/>
      <c r="B15" s="49"/>
      <c r="C15" s="49"/>
      <c r="D15" s="49"/>
      <c r="E15" s="49"/>
      <c r="F15" s="49"/>
      <c r="G15" s="49"/>
      <c r="H15" s="49"/>
      <c r="I15" s="49"/>
      <c r="J15" s="49"/>
      <c r="K15" s="49"/>
      <c r="L15" s="49"/>
      <c r="M15" s="49"/>
      <c r="N15" s="49"/>
      <c r="O15" s="49"/>
      <c r="P15" s="49"/>
      <c r="Q15" s="49"/>
      <c r="R15" s="49"/>
      <c r="S15" s="49"/>
      <c r="T15" s="49"/>
      <c r="U15" s="49"/>
      <c r="V15" s="49"/>
      <c r="W15" s="49"/>
      <c r="X15" s="50"/>
    </row>
    <row r="16" spans="1:32" ht="18" customHeight="1" x14ac:dyDescent="0.2">
      <c r="A16" s="394" t="s">
        <v>236</v>
      </c>
      <c r="B16" s="395"/>
      <c r="C16" s="395"/>
      <c r="D16" s="453"/>
      <c r="E16" s="398" t="s">
        <v>115</v>
      </c>
      <c r="F16" s="399"/>
      <c r="G16" s="400" t="s">
        <v>117</v>
      </c>
      <c r="H16" s="401"/>
      <c r="I16" s="401"/>
      <c r="J16" s="402"/>
      <c r="K16" s="403">
        <v>847</v>
      </c>
      <c r="L16" s="455"/>
      <c r="M16" s="567" t="s">
        <v>49</v>
      </c>
      <c r="N16" s="568"/>
      <c r="O16" s="567" t="s">
        <v>49</v>
      </c>
      <c r="P16" s="568"/>
      <c r="Q16" s="153"/>
      <c r="R16" s="405"/>
      <c r="S16" s="405"/>
      <c r="T16" s="406"/>
      <c r="U16" s="407"/>
      <c r="V16" s="403">
        <f>SUM(R16*T16)</f>
        <v>0</v>
      </c>
      <c r="W16" s="408"/>
      <c r="X16" s="409"/>
    </row>
    <row r="17" spans="1:24" ht="18" customHeight="1" thickBot="1" x14ac:dyDescent="0.25">
      <c r="A17" s="396"/>
      <c r="B17" s="397"/>
      <c r="C17" s="397"/>
      <c r="D17" s="454"/>
      <c r="E17" s="365"/>
      <c r="F17" s="366"/>
      <c r="G17" s="367"/>
      <c r="H17" s="368"/>
      <c r="I17" s="368"/>
      <c r="J17" s="366"/>
      <c r="K17" s="369"/>
      <c r="L17" s="366"/>
      <c r="M17" s="369"/>
      <c r="N17" s="366"/>
      <c r="O17" s="369"/>
      <c r="P17" s="366"/>
      <c r="Q17" s="156"/>
      <c r="R17" s="469"/>
      <c r="S17" s="470"/>
      <c r="T17" s="373"/>
      <c r="U17" s="471"/>
      <c r="V17" s="369">
        <f>SUM(R17*T17)</f>
        <v>0</v>
      </c>
      <c r="W17" s="374"/>
      <c r="X17" s="375"/>
    </row>
    <row r="18" spans="1:24" ht="18" customHeight="1" thickBot="1" x14ac:dyDescent="0.25">
      <c r="A18" s="57"/>
      <c r="B18" s="44"/>
      <c r="C18" s="44"/>
      <c r="D18" s="44"/>
      <c r="E18" s="45"/>
      <c r="F18" s="45"/>
      <c r="G18" s="168"/>
      <c r="H18" s="168"/>
      <c r="I18" s="168"/>
      <c r="J18" s="168"/>
      <c r="K18" s="46"/>
      <c r="L18" s="46"/>
      <c r="M18" s="46"/>
      <c r="N18" s="46"/>
      <c r="O18" s="46"/>
      <c r="P18" s="46"/>
      <c r="Q18" s="47"/>
      <c r="R18" s="46"/>
      <c r="S18" s="46"/>
      <c r="T18" s="376" t="s">
        <v>168</v>
      </c>
      <c r="U18" s="377"/>
      <c r="V18" s="378">
        <f>SUM(V16:X17)</f>
        <v>0</v>
      </c>
      <c r="W18" s="379"/>
      <c r="X18" s="380"/>
    </row>
    <row r="19" spans="1:24" ht="13.5" thickBot="1" x14ac:dyDescent="0.25">
      <c r="A19" s="57"/>
      <c r="B19" s="44"/>
      <c r="C19" s="44"/>
      <c r="D19" s="44"/>
      <c r="E19" s="45"/>
      <c r="F19" s="45"/>
      <c r="G19" s="168"/>
      <c r="H19" s="168"/>
      <c r="I19" s="168"/>
      <c r="J19" s="168"/>
      <c r="K19" s="46"/>
      <c r="L19" s="46"/>
      <c r="M19" s="46"/>
      <c r="N19" s="46"/>
      <c r="O19" s="46"/>
      <c r="P19" s="46"/>
      <c r="Q19" s="47"/>
      <c r="R19" s="46"/>
      <c r="S19" s="46"/>
      <c r="T19" s="58"/>
      <c r="U19" s="58"/>
      <c r="V19" s="46"/>
      <c r="W19" s="46"/>
      <c r="X19" s="59"/>
    </row>
    <row r="20" spans="1:24" ht="18" customHeight="1" x14ac:dyDescent="0.2">
      <c r="A20" s="394" t="s">
        <v>237</v>
      </c>
      <c r="B20" s="569"/>
      <c r="C20" s="569"/>
      <c r="D20" s="569"/>
      <c r="E20" s="570" t="s">
        <v>238</v>
      </c>
      <c r="F20" s="571"/>
      <c r="G20" s="572"/>
      <c r="H20" s="572"/>
      <c r="I20" s="572"/>
      <c r="J20" s="573"/>
      <c r="K20" s="464"/>
      <c r="L20" s="464"/>
      <c r="M20" s="464"/>
      <c r="N20" s="464"/>
      <c r="O20" s="464"/>
      <c r="P20" s="464"/>
      <c r="Q20" s="52"/>
      <c r="R20" s="464">
        <v>425.08</v>
      </c>
      <c r="S20" s="464"/>
      <c r="T20" s="481"/>
      <c r="U20" s="481"/>
      <c r="V20" s="464">
        <f>SUM(R20*T20)</f>
        <v>0</v>
      </c>
      <c r="W20" s="464"/>
      <c r="X20" s="482"/>
    </row>
    <row r="21" spans="1:24" ht="18" customHeight="1" thickBot="1" x14ac:dyDescent="0.25">
      <c r="A21" s="396"/>
      <c r="B21" s="397"/>
      <c r="C21" s="397"/>
      <c r="D21" s="397"/>
      <c r="E21" s="574" t="s">
        <v>239</v>
      </c>
      <c r="F21" s="575"/>
      <c r="G21" s="576"/>
      <c r="H21" s="576"/>
      <c r="I21" s="576"/>
      <c r="J21" s="577"/>
      <c r="K21" s="496"/>
      <c r="L21" s="496"/>
      <c r="M21" s="496"/>
      <c r="N21" s="496"/>
      <c r="O21" s="496"/>
      <c r="P21" s="496"/>
      <c r="Q21" s="49"/>
      <c r="R21" s="496">
        <v>146.34</v>
      </c>
      <c r="S21" s="496"/>
      <c r="T21" s="492"/>
      <c r="U21" s="492"/>
      <c r="V21" s="496">
        <f>SUM(R21*T21)</f>
        <v>0</v>
      </c>
      <c r="W21" s="496"/>
      <c r="X21" s="539"/>
    </row>
    <row r="22" spans="1:24" ht="18" customHeight="1" thickBot="1" x14ac:dyDescent="0.25">
      <c r="A22" s="203"/>
      <c r="B22" s="175"/>
      <c r="C22" s="175"/>
      <c r="D22" s="175"/>
      <c r="E22" s="578" t="s">
        <v>240</v>
      </c>
      <c r="F22" s="579"/>
      <c r="G22" s="580"/>
      <c r="H22" s="580"/>
      <c r="I22" s="580"/>
      <c r="J22" s="581"/>
      <c r="K22" s="501"/>
      <c r="L22" s="501"/>
      <c r="M22" s="501"/>
      <c r="N22" s="501"/>
      <c r="O22" s="501"/>
      <c r="P22" s="501"/>
      <c r="Q22" s="53"/>
      <c r="R22" s="501">
        <v>47.76</v>
      </c>
      <c r="S22" s="501"/>
      <c r="T22" s="503"/>
      <c r="U22" s="503"/>
      <c r="V22" s="501">
        <f>SUM(R22*T22)</f>
        <v>0</v>
      </c>
      <c r="W22" s="501"/>
      <c r="X22" s="542"/>
    </row>
    <row r="23" spans="1:24" ht="18" customHeight="1" thickBot="1" x14ac:dyDescent="0.25">
      <c r="A23" s="57"/>
      <c r="B23" s="44"/>
      <c r="C23" s="44"/>
      <c r="D23" s="44"/>
      <c r="E23" s="60"/>
      <c r="F23" s="60"/>
      <c r="G23" s="61"/>
      <c r="H23" s="61"/>
      <c r="I23" s="61"/>
      <c r="J23" s="61"/>
      <c r="K23" s="62"/>
      <c r="L23" s="62"/>
      <c r="M23" s="62"/>
      <c r="N23" s="62"/>
      <c r="O23" s="62"/>
      <c r="P23" s="62"/>
      <c r="Q23" s="54"/>
      <c r="R23" s="62"/>
      <c r="S23" s="62"/>
      <c r="T23" s="507" t="s">
        <v>168</v>
      </c>
      <c r="U23" s="508"/>
      <c r="V23" s="509">
        <f>SUM(V20:X22)</f>
        <v>0</v>
      </c>
      <c r="W23" s="510"/>
      <c r="X23" s="511"/>
    </row>
    <row r="24" spans="1:24" x14ac:dyDescent="0.2">
      <c r="A24" s="57"/>
      <c r="B24" s="44"/>
      <c r="C24" s="44"/>
      <c r="D24" s="44"/>
      <c r="E24" s="45"/>
      <c r="F24" s="45"/>
      <c r="G24" s="168"/>
      <c r="H24" s="168"/>
      <c r="I24" s="168"/>
      <c r="J24" s="168"/>
      <c r="K24" s="46"/>
      <c r="L24" s="46"/>
      <c r="M24" s="46"/>
      <c r="N24" s="46"/>
      <c r="O24" s="46"/>
      <c r="P24" s="46"/>
      <c r="Q24" s="47"/>
      <c r="R24" s="46"/>
      <c r="S24" s="46"/>
      <c r="T24" s="58"/>
      <c r="U24" s="58"/>
      <c r="V24" s="46"/>
      <c r="W24" s="46"/>
      <c r="X24" s="59"/>
    </row>
    <row r="25" spans="1:24" ht="13.5" thickBot="1" x14ac:dyDescent="0.25">
      <c r="A25" s="86"/>
      <c r="B25" s="87"/>
      <c r="C25" s="87"/>
      <c r="D25" s="87"/>
      <c r="E25" s="87"/>
      <c r="F25" s="87"/>
      <c r="G25" s="87"/>
      <c r="H25" s="87"/>
      <c r="I25" s="87"/>
      <c r="J25" s="87"/>
      <c r="K25" s="87"/>
      <c r="L25" s="87"/>
      <c r="M25" s="87"/>
      <c r="N25" s="87"/>
      <c r="O25" s="87"/>
      <c r="P25" s="87"/>
      <c r="Q25" s="53"/>
      <c r="R25" s="87"/>
      <c r="S25" s="87"/>
      <c r="T25" s="87"/>
      <c r="U25" s="87"/>
      <c r="V25" s="87"/>
      <c r="W25" s="87"/>
      <c r="X25" s="88"/>
    </row>
    <row r="26" spans="1:24" x14ac:dyDescent="0.2">
      <c r="A26" s="6"/>
      <c r="B26" s="6"/>
      <c r="C26" s="6"/>
      <c r="D26" s="6"/>
      <c r="E26" s="6"/>
      <c r="F26" s="6"/>
      <c r="G26" s="6"/>
      <c r="H26" s="6"/>
      <c r="I26" s="6"/>
      <c r="J26" s="6"/>
      <c r="K26" s="6"/>
      <c r="L26" s="6"/>
      <c r="M26" s="6"/>
      <c r="N26" s="6"/>
      <c r="O26" s="6"/>
      <c r="P26" s="6"/>
      <c r="Q26" s="6"/>
      <c r="R26" s="6"/>
      <c r="S26" s="6"/>
      <c r="T26" s="6"/>
      <c r="U26" s="6"/>
      <c r="V26" s="6"/>
      <c r="W26" s="6"/>
      <c r="X26" s="6"/>
    </row>
    <row r="27" spans="1:24" x14ac:dyDescent="0.2">
      <c r="A27" s="6"/>
      <c r="B27" s="6"/>
      <c r="C27" s="6"/>
      <c r="D27" s="6"/>
      <c r="E27" s="6"/>
      <c r="F27" s="6"/>
      <c r="G27" s="6"/>
      <c r="H27" s="6"/>
      <c r="I27" s="6"/>
      <c r="J27" s="6"/>
      <c r="K27" s="6"/>
      <c r="L27" s="6"/>
      <c r="M27" s="6"/>
      <c r="N27" s="6"/>
      <c r="O27" s="6"/>
      <c r="P27" s="6"/>
      <c r="Q27" s="6"/>
      <c r="R27" s="6"/>
      <c r="S27" s="6"/>
      <c r="T27" s="6"/>
      <c r="U27" s="6"/>
      <c r="V27" s="6"/>
      <c r="W27" s="6"/>
      <c r="X27" s="6"/>
    </row>
  </sheetData>
  <sheetProtection password="EEE0" sheet="1" objects="1" scenarios="1"/>
  <mergeCells count="67">
    <mergeCell ref="T22:U22"/>
    <mergeCell ref="V22:X22"/>
    <mergeCell ref="T23:U23"/>
    <mergeCell ref="V23:X23"/>
    <mergeCell ref="A20:D21"/>
    <mergeCell ref="E20:J20"/>
    <mergeCell ref="E21:J21"/>
    <mergeCell ref="E22:J22"/>
    <mergeCell ref="K22:L22"/>
    <mergeCell ref="M22:N22"/>
    <mergeCell ref="O22:P22"/>
    <mergeCell ref="R22:S22"/>
    <mergeCell ref="V20:X20"/>
    <mergeCell ref="K21:L21"/>
    <mergeCell ref="M21:N21"/>
    <mergeCell ref="O21:P21"/>
    <mergeCell ref="R21:S21"/>
    <mergeCell ref="T21:U21"/>
    <mergeCell ref="V21:X21"/>
    <mergeCell ref="T18:U18"/>
    <mergeCell ref="V18:X18"/>
    <mergeCell ref="K20:L20"/>
    <mergeCell ref="M20:N20"/>
    <mergeCell ref="O20:P20"/>
    <mergeCell ref="R20:S20"/>
    <mergeCell ref="T20:U20"/>
    <mergeCell ref="T16:U16"/>
    <mergeCell ref="V16:X16"/>
    <mergeCell ref="E17:F17"/>
    <mergeCell ref="G17:J17"/>
    <mergeCell ref="K17:L17"/>
    <mergeCell ref="M17:N17"/>
    <mergeCell ref="O17:P17"/>
    <mergeCell ref="R17:S17"/>
    <mergeCell ref="T17:U17"/>
    <mergeCell ref="V17:X17"/>
    <mergeCell ref="R14:S14"/>
    <mergeCell ref="T14:U14"/>
    <mergeCell ref="V14:X14"/>
    <mergeCell ref="A16:D17"/>
    <mergeCell ref="E16:F16"/>
    <mergeCell ref="G16:J16"/>
    <mergeCell ref="K16:L16"/>
    <mergeCell ref="M16:N16"/>
    <mergeCell ref="O16:P16"/>
    <mergeCell ref="R16:S16"/>
    <mergeCell ref="A14:D14"/>
    <mergeCell ref="E14:F14"/>
    <mergeCell ref="G14:J14"/>
    <mergeCell ref="K14:L14"/>
    <mergeCell ref="M14:N14"/>
    <mergeCell ref="O14:P14"/>
    <mergeCell ref="A10:I10"/>
    <mergeCell ref="T10:X10"/>
    <mergeCell ref="J12:L13"/>
    <mergeCell ref="M12:P13"/>
    <mergeCell ref="Q12:Q13"/>
    <mergeCell ref="R12:U13"/>
    <mergeCell ref="V12:X13"/>
    <mergeCell ref="A13:I13"/>
    <mergeCell ref="A9:I9"/>
    <mergeCell ref="T9:X9"/>
    <mergeCell ref="J2:X2"/>
    <mergeCell ref="J3:X3"/>
    <mergeCell ref="J4:X4"/>
    <mergeCell ref="J5:X5"/>
    <mergeCell ref="A7:X7"/>
  </mergeCells>
  <pageMargins left="0.65" right="0.59" top="0.52" bottom="0.21" header="0.3" footer="0.17"/>
  <pageSetup scale="56"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76"/>
  <sheetViews>
    <sheetView view="pageBreakPreview" topLeftCell="A4" zoomScale="85" zoomScaleNormal="86" zoomScaleSheetLayoutView="85" workbookViewId="0">
      <pane ySplit="11" topLeftCell="A15" activePane="bottomLeft" state="frozen"/>
      <selection activeCell="B4" sqref="B4"/>
      <selection pane="bottomLeft" activeCell="Y12" sqref="Y12"/>
    </sheetView>
  </sheetViews>
  <sheetFormatPr defaultRowHeight="12.75" x14ac:dyDescent="0.2"/>
  <cols>
    <col min="1" max="3" width="5.7109375" style="8" customWidth="1"/>
    <col min="4" max="4" width="10.140625" style="8" customWidth="1"/>
    <col min="5" max="6" width="5.7109375" style="8" customWidth="1"/>
    <col min="7" max="7" width="10.7109375" style="8" customWidth="1"/>
    <col min="8" max="8" width="11.85546875" style="8" customWidth="1"/>
    <col min="9" max="9" width="14.140625" style="8" customWidth="1"/>
    <col min="10" max="10" width="9.28515625" style="8" customWidth="1"/>
    <col min="11" max="16" width="5.7109375" style="8" customWidth="1"/>
    <col min="17" max="17" width="1.7109375" style="8" customWidth="1"/>
    <col min="18" max="21" width="5.7109375" style="8" customWidth="1"/>
    <col min="22" max="22" width="7.28515625" style="8" customWidth="1"/>
    <col min="23" max="23" width="7.42578125" style="8" customWidth="1"/>
    <col min="24" max="32" width="5.7109375" style="8" customWidth="1"/>
    <col min="33" max="16384" width="9.140625" style="8"/>
  </cols>
  <sheetData>
    <row r="2" spans="1:32" ht="15.75" x14ac:dyDescent="0.25">
      <c r="J2" s="440" t="s">
        <v>0</v>
      </c>
      <c r="K2" s="440"/>
      <c r="L2" s="440"/>
      <c r="M2" s="440"/>
      <c r="N2" s="440"/>
      <c r="O2" s="440"/>
      <c r="P2" s="440"/>
      <c r="Q2" s="440"/>
      <c r="R2" s="440"/>
      <c r="S2" s="440"/>
      <c r="T2" s="440"/>
      <c r="U2" s="440"/>
      <c r="V2" s="440"/>
      <c r="W2" s="440"/>
      <c r="X2" s="440"/>
    </row>
    <row r="3" spans="1:32" ht="15.75" x14ac:dyDescent="0.25">
      <c r="J3" s="440" t="s">
        <v>1</v>
      </c>
      <c r="K3" s="440"/>
      <c r="L3" s="440"/>
      <c r="M3" s="440"/>
      <c r="N3" s="440"/>
      <c r="O3" s="440"/>
      <c r="P3" s="440"/>
      <c r="Q3" s="440"/>
      <c r="R3" s="440"/>
      <c r="S3" s="440"/>
      <c r="T3" s="440"/>
      <c r="U3" s="440"/>
      <c r="V3" s="440"/>
      <c r="W3" s="440"/>
      <c r="X3" s="440"/>
    </row>
    <row r="4" spans="1:32" ht="15.75" x14ac:dyDescent="0.25">
      <c r="J4" s="440" t="s">
        <v>157</v>
      </c>
      <c r="K4" s="440"/>
      <c r="L4" s="440"/>
      <c r="M4" s="440"/>
      <c r="N4" s="440"/>
      <c r="O4" s="440"/>
      <c r="P4" s="440"/>
      <c r="Q4" s="440"/>
      <c r="R4" s="440"/>
      <c r="S4" s="440"/>
      <c r="T4" s="440"/>
      <c r="U4" s="440"/>
      <c r="V4" s="440"/>
      <c r="W4" s="440"/>
      <c r="X4" s="440"/>
    </row>
    <row r="5" spans="1:32" ht="15.75" x14ac:dyDescent="0.25">
      <c r="J5" s="440"/>
      <c r="K5" s="440"/>
      <c r="L5" s="440"/>
      <c r="M5" s="440"/>
      <c r="N5" s="440"/>
      <c r="O5" s="440"/>
      <c r="P5" s="440"/>
      <c r="Q5" s="440"/>
      <c r="R5" s="440"/>
      <c r="S5" s="440"/>
      <c r="T5" s="440"/>
      <c r="U5" s="440"/>
      <c r="V5" s="440"/>
      <c r="W5" s="440"/>
      <c r="X5" s="440"/>
    </row>
    <row r="7" spans="1:32" ht="15.75" x14ac:dyDescent="0.25">
      <c r="A7" s="441" t="s">
        <v>248</v>
      </c>
      <c r="B7" s="442"/>
      <c r="C7" s="442"/>
      <c r="D7" s="442"/>
      <c r="E7" s="442"/>
      <c r="F7" s="442"/>
      <c r="G7" s="442"/>
      <c r="H7" s="442"/>
      <c r="I7" s="442"/>
      <c r="J7" s="442"/>
      <c r="K7" s="442"/>
      <c r="L7" s="442"/>
      <c r="M7" s="442"/>
      <c r="N7" s="442"/>
      <c r="O7" s="442"/>
      <c r="P7" s="442"/>
      <c r="Q7" s="442"/>
      <c r="R7" s="442"/>
      <c r="S7" s="442"/>
      <c r="T7" s="442"/>
      <c r="U7" s="442"/>
      <c r="V7" s="442"/>
      <c r="W7" s="442"/>
      <c r="X7" s="442"/>
      <c r="Y7" s="43"/>
      <c r="Z7" s="43"/>
      <c r="AA7" s="43"/>
      <c r="AB7" s="43"/>
      <c r="AC7" s="41"/>
      <c r="AD7" s="41"/>
      <c r="AE7" s="41"/>
      <c r="AF7" s="41"/>
    </row>
    <row r="8" spans="1:32" ht="15.75" x14ac:dyDescent="0.25">
      <c r="A8" s="173"/>
      <c r="B8" s="174"/>
      <c r="C8" s="174"/>
      <c r="D8" s="174"/>
      <c r="E8" s="174"/>
      <c r="F8" s="174"/>
      <c r="G8" s="174"/>
      <c r="H8" s="174"/>
      <c r="I8" s="174"/>
      <c r="J8" s="174"/>
      <c r="K8" s="174"/>
      <c r="L8" s="174"/>
      <c r="M8" s="174"/>
      <c r="N8" s="174"/>
      <c r="O8" s="174"/>
      <c r="P8" s="174"/>
      <c r="Q8" s="174"/>
      <c r="R8" s="174"/>
      <c r="S8" s="174"/>
      <c r="T8" s="174"/>
      <c r="U8" s="174"/>
      <c r="V8" s="174"/>
      <c r="W8" s="174"/>
      <c r="X8" s="174"/>
      <c r="Y8" s="43"/>
      <c r="Z8" s="43"/>
      <c r="AA8" s="43"/>
      <c r="AB8" s="43"/>
      <c r="AC8" s="41"/>
      <c r="AD8" s="41"/>
      <c r="AE8" s="41"/>
      <c r="AF8" s="41"/>
    </row>
    <row r="9" spans="1:32" ht="15.75" x14ac:dyDescent="0.25">
      <c r="A9" s="443">
        <f>Header!D12</f>
        <v>0</v>
      </c>
      <c r="B9" s="444"/>
      <c r="C9" s="444"/>
      <c r="D9" s="444"/>
      <c r="E9" s="444"/>
      <c r="F9" s="444"/>
      <c r="G9" s="444"/>
      <c r="H9" s="444"/>
      <c r="I9" s="444"/>
      <c r="J9" s="174"/>
      <c r="K9" s="174"/>
      <c r="L9" s="174"/>
      <c r="M9" s="174"/>
      <c r="N9" s="174"/>
      <c r="O9" s="174"/>
      <c r="P9" s="174"/>
      <c r="Q9" s="174"/>
      <c r="R9" s="174"/>
      <c r="S9" s="174"/>
      <c r="T9" s="445">
        <f>Header!G15</f>
        <v>0</v>
      </c>
      <c r="U9" s="446"/>
      <c r="V9" s="446"/>
      <c r="W9" s="446"/>
      <c r="X9" s="446"/>
      <c r="Y9" s="43"/>
      <c r="Z9" s="43"/>
      <c r="AA9" s="43"/>
      <c r="AB9" s="43"/>
      <c r="AC9" s="41"/>
      <c r="AD9" s="41"/>
      <c r="AE9" s="41"/>
      <c r="AF9" s="41"/>
    </row>
    <row r="10" spans="1:32" ht="15.75" x14ac:dyDescent="0.25">
      <c r="A10" s="410" t="s">
        <v>139</v>
      </c>
      <c r="B10" s="410"/>
      <c r="C10" s="410"/>
      <c r="D10" s="410"/>
      <c r="E10" s="410"/>
      <c r="F10" s="410"/>
      <c r="G10" s="410"/>
      <c r="H10" s="410"/>
      <c r="I10" s="411"/>
      <c r="J10" s="174"/>
      <c r="K10" s="174"/>
      <c r="L10" s="174"/>
      <c r="M10" s="174"/>
      <c r="N10" s="174"/>
      <c r="O10" s="174"/>
      <c r="P10" s="174"/>
      <c r="Q10" s="174"/>
      <c r="R10" s="174"/>
      <c r="S10" s="174"/>
      <c r="T10" s="251" t="s">
        <v>174</v>
      </c>
      <c r="U10" s="412"/>
      <c r="V10" s="412"/>
      <c r="W10" s="412"/>
      <c r="X10" s="412"/>
      <c r="Y10" s="43"/>
      <c r="Z10" s="43"/>
      <c r="AA10" s="43"/>
      <c r="AB10" s="43"/>
      <c r="AC10" s="41"/>
      <c r="AD10" s="41"/>
      <c r="AE10" s="41"/>
      <c r="AF10" s="41"/>
    </row>
    <row r="11" spans="1:32" ht="16.5" thickBot="1" x14ac:dyDescent="0.3">
      <c r="A11" s="173"/>
      <c r="B11" s="174"/>
      <c r="C11" s="174"/>
      <c r="D11" s="174"/>
      <c r="E11" s="174"/>
      <c r="F11" s="174"/>
      <c r="G11" s="174"/>
      <c r="H11" s="174"/>
      <c r="I11" s="174"/>
      <c r="J11" s="174"/>
      <c r="K11" s="174"/>
      <c r="L11" s="174"/>
      <c r="M11" s="174"/>
      <c r="N11" s="174"/>
      <c r="O11" s="174"/>
      <c r="P11" s="174"/>
      <c r="Q11" s="174"/>
      <c r="R11" s="174"/>
      <c r="S11" s="174"/>
      <c r="T11" s="174"/>
      <c r="U11" s="174"/>
      <c r="V11" s="174"/>
      <c r="W11" s="174"/>
      <c r="X11" s="174"/>
      <c r="Y11" s="43"/>
      <c r="Z11" s="43"/>
      <c r="AA11" s="43"/>
      <c r="AB11" s="43"/>
      <c r="AC11" s="41"/>
      <c r="AD11" s="41"/>
      <c r="AE11" s="41"/>
      <c r="AF11" s="41"/>
    </row>
    <row r="12" spans="1:32" x14ac:dyDescent="0.2">
      <c r="E12" s="172"/>
      <c r="F12" s="172"/>
      <c r="G12" s="172"/>
      <c r="H12" s="172"/>
      <c r="I12" s="172"/>
      <c r="J12" s="413" t="s">
        <v>220</v>
      </c>
      <c r="K12" s="414"/>
      <c r="L12" s="415"/>
      <c r="M12" s="419">
        <f>Header!G39</f>
        <v>0</v>
      </c>
      <c r="N12" s="420"/>
      <c r="O12" s="420"/>
      <c r="P12" s="421"/>
      <c r="Q12" s="425"/>
      <c r="R12" s="413" t="s">
        <v>270</v>
      </c>
      <c r="S12" s="427"/>
      <c r="T12" s="427"/>
      <c r="U12" s="428"/>
      <c r="V12" s="432">
        <f>SUM(V17+V29+V41+V45+V52+V63+V71)</f>
        <v>0</v>
      </c>
      <c r="W12" s="433"/>
      <c r="X12" s="434"/>
      <c r="Y12" s="172"/>
      <c r="Z12" s="172"/>
      <c r="AA12" s="172"/>
      <c r="AB12" s="172"/>
      <c r="AC12" s="41"/>
      <c r="AD12" s="41"/>
      <c r="AE12" s="41"/>
      <c r="AF12" s="41"/>
    </row>
    <row r="13" spans="1:32" ht="20.25" customHeight="1" thickBot="1" x14ac:dyDescent="0.3">
      <c r="A13" s="438"/>
      <c r="B13" s="438"/>
      <c r="C13" s="438"/>
      <c r="D13" s="438"/>
      <c r="E13" s="438"/>
      <c r="F13" s="438"/>
      <c r="G13" s="438"/>
      <c r="H13" s="438"/>
      <c r="I13" s="439"/>
      <c r="J13" s="416"/>
      <c r="K13" s="417"/>
      <c r="L13" s="418"/>
      <c r="M13" s="422"/>
      <c r="N13" s="423"/>
      <c r="O13" s="423"/>
      <c r="P13" s="424"/>
      <c r="Q13" s="426"/>
      <c r="R13" s="429"/>
      <c r="S13" s="430"/>
      <c r="T13" s="430"/>
      <c r="U13" s="431"/>
      <c r="V13" s="435"/>
      <c r="W13" s="436"/>
      <c r="X13" s="437"/>
    </row>
    <row r="14" spans="1:32" ht="54" customHeight="1" x14ac:dyDescent="0.25">
      <c r="A14" s="456" t="s">
        <v>135</v>
      </c>
      <c r="B14" s="451"/>
      <c r="C14" s="457"/>
      <c r="D14" s="458"/>
      <c r="E14" s="449" t="s">
        <v>28</v>
      </c>
      <c r="F14" s="451"/>
      <c r="G14" s="449" t="s">
        <v>169</v>
      </c>
      <c r="H14" s="451"/>
      <c r="I14" s="451"/>
      <c r="J14" s="450"/>
      <c r="K14" s="449" t="s">
        <v>153</v>
      </c>
      <c r="L14" s="451"/>
      <c r="M14" s="449" t="s">
        <v>31</v>
      </c>
      <c r="N14" s="450"/>
      <c r="O14" s="449" t="s">
        <v>32</v>
      </c>
      <c r="P14" s="450"/>
      <c r="Q14" s="51"/>
      <c r="R14" s="447" t="s">
        <v>156</v>
      </c>
      <c r="S14" s="448"/>
      <c r="T14" s="449" t="s">
        <v>212</v>
      </c>
      <c r="U14" s="450"/>
      <c r="V14" s="449" t="s">
        <v>172</v>
      </c>
      <c r="W14" s="451"/>
      <c r="X14" s="452"/>
    </row>
    <row r="15" spans="1:32" ht="13.5" thickBot="1" x14ac:dyDescent="0.25">
      <c r="A15" s="48"/>
      <c r="B15" s="49"/>
      <c r="C15" s="49"/>
      <c r="D15" s="49"/>
      <c r="E15" s="49"/>
      <c r="F15" s="49"/>
      <c r="G15" s="49"/>
      <c r="H15" s="49"/>
      <c r="I15" s="49"/>
      <c r="J15" s="49"/>
      <c r="K15" s="49"/>
      <c r="L15" s="49"/>
      <c r="M15" s="49"/>
      <c r="N15" s="49"/>
      <c r="O15" s="49"/>
      <c r="P15" s="49"/>
      <c r="Q15" s="49"/>
      <c r="R15" s="49"/>
      <c r="S15" s="49"/>
      <c r="T15" s="49"/>
      <c r="U15" s="49"/>
      <c r="V15" s="49"/>
      <c r="W15" s="49"/>
      <c r="X15" s="50"/>
    </row>
    <row r="16" spans="1:32" ht="17.25" customHeight="1" thickBot="1" x14ac:dyDescent="0.25">
      <c r="A16" s="459" t="s">
        <v>249</v>
      </c>
      <c r="B16" s="460"/>
      <c r="C16" s="460"/>
      <c r="D16" s="546"/>
      <c r="E16" s="563" t="s">
        <v>118</v>
      </c>
      <c r="F16" s="564"/>
      <c r="G16" s="565" t="s">
        <v>121</v>
      </c>
      <c r="H16" s="565"/>
      <c r="I16" s="565"/>
      <c r="J16" s="565"/>
      <c r="K16" s="566">
        <v>30</v>
      </c>
      <c r="L16" s="566"/>
      <c r="M16" s="561"/>
      <c r="N16" s="561"/>
      <c r="O16" s="561"/>
      <c r="P16" s="561"/>
      <c r="Q16" s="56"/>
      <c r="R16" s="559"/>
      <c r="S16" s="559"/>
      <c r="T16" s="560"/>
      <c r="U16" s="560"/>
      <c r="V16" s="561">
        <f>SUM(R16*T16)</f>
        <v>0</v>
      </c>
      <c r="W16" s="561"/>
      <c r="X16" s="562"/>
    </row>
    <row r="17" spans="1:24" ht="18" customHeight="1" thickBot="1" x14ac:dyDescent="0.25">
      <c r="A17" s="57"/>
      <c r="B17" s="44"/>
      <c r="C17" s="44"/>
      <c r="D17" s="44"/>
      <c r="E17" s="45"/>
      <c r="F17" s="45"/>
      <c r="G17" s="168"/>
      <c r="H17" s="168"/>
      <c r="I17" s="168"/>
      <c r="J17" s="168"/>
      <c r="K17" s="46"/>
      <c r="L17" s="46"/>
      <c r="M17" s="46"/>
      <c r="N17" s="46"/>
      <c r="O17" s="46"/>
      <c r="P17" s="46"/>
      <c r="Q17" s="49"/>
      <c r="R17" s="46"/>
      <c r="S17" s="46"/>
      <c r="T17" s="376" t="s">
        <v>168</v>
      </c>
      <c r="U17" s="377"/>
      <c r="V17" s="533">
        <f>SUM(V16:X16)</f>
        <v>0</v>
      </c>
      <c r="W17" s="534"/>
      <c r="X17" s="535"/>
    </row>
    <row r="18" spans="1:24" ht="18" customHeight="1" thickBot="1" x14ac:dyDescent="0.25">
      <c r="A18" s="57"/>
      <c r="B18" s="44"/>
      <c r="C18" s="44"/>
      <c r="D18" s="44"/>
      <c r="E18" s="45"/>
      <c r="F18" s="45"/>
      <c r="G18" s="168"/>
      <c r="H18" s="168"/>
      <c r="I18" s="168"/>
      <c r="J18" s="168"/>
      <c r="K18" s="46"/>
      <c r="L18" s="46"/>
      <c r="M18" s="46"/>
      <c r="N18" s="46"/>
      <c r="O18" s="46"/>
      <c r="P18" s="46"/>
      <c r="Q18" s="49"/>
      <c r="R18" s="46"/>
      <c r="S18" s="46"/>
      <c r="T18" s="46"/>
      <c r="U18" s="46"/>
      <c r="V18" s="46"/>
      <c r="W18" s="46"/>
      <c r="X18" s="46"/>
    </row>
    <row r="19" spans="1:24" ht="18" customHeight="1" x14ac:dyDescent="0.2">
      <c r="A19" s="394" t="s">
        <v>299</v>
      </c>
      <c r="B19" s="395"/>
      <c r="C19" s="395"/>
      <c r="D19" s="453"/>
      <c r="E19" s="584" t="s">
        <v>74</v>
      </c>
      <c r="F19" s="462"/>
      <c r="G19" s="463" t="s">
        <v>137</v>
      </c>
      <c r="H19" s="463"/>
      <c r="I19" s="463"/>
      <c r="J19" s="463"/>
      <c r="K19" s="464">
        <v>83.39</v>
      </c>
      <c r="L19" s="464"/>
      <c r="M19" s="464">
        <v>100.18</v>
      </c>
      <c r="N19" s="464"/>
      <c r="O19" s="464">
        <v>91.73</v>
      </c>
      <c r="P19" s="464"/>
      <c r="Q19" s="52"/>
      <c r="R19" s="480"/>
      <c r="S19" s="480"/>
      <c r="T19" s="481"/>
      <c r="U19" s="481"/>
      <c r="V19" s="540">
        <f t="shared" ref="V19:V28" si="0">SUM(R19*T19)</f>
        <v>0</v>
      </c>
      <c r="W19" s="540"/>
      <c r="X19" s="541"/>
    </row>
    <row r="20" spans="1:24" ht="18" customHeight="1" thickBot="1" x14ac:dyDescent="0.25">
      <c r="A20" s="586"/>
      <c r="B20" s="587"/>
      <c r="C20" s="587"/>
      <c r="D20" s="588"/>
      <c r="E20" s="585" t="s">
        <v>101</v>
      </c>
      <c r="F20" s="494"/>
      <c r="G20" s="495" t="s">
        <v>102</v>
      </c>
      <c r="H20" s="495"/>
      <c r="I20" s="495"/>
      <c r="J20" s="495"/>
      <c r="K20" s="496">
        <v>110.85</v>
      </c>
      <c r="L20" s="496"/>
      <c r="M20" s="496">
        <v>114.85</v>
      </c>
      <c r="N20" s="496"/>
      <c r="O20" s="496">
        <v>114.85</v>
      </c>
      <c r="P20" s="496"/>
      <c r="Q20" s="54"/>
      <c r="R20" s="488"/>
      <c r="S20" s="538"/>
      <c r="T20" s="490"/>
      <c r="U20" s="538"/>
      <c r="V20" s="496">
        <f t="shared" si="0"/>
        <v>0</v>
      </c>
      <c r="W20" s="496"/>
      <c r="X20" s="539"/>
    </row>
    <row r="21" spans="1:24" ht="18" customHeight="1" x14ac:dyDescent="0.2">
      <c r="A21" s="167"/>
      <c r="B21" s="168"/>
      <c r="C21" s="168"/>
      <c r="D21" s="168"/>
      <c r="E21" s="483" t="s">
        <v>42</v>
      </c>
      <c r="F21" s="382"/>
      <c r="G21" s="484" t="s">
        <v>45</v>
      </c>
      <c r="H21" s="485"/>
      <c r="I21" s="485"/>
      <c r="J21" s="486"/>
      <c r="K21" s="479">
        <v>75.989999999999995</v>
      </c>
      <c r="L21" s="487"/>
      <c r="M21" s="479">
        <v>89.42</v>
      </c>
      <c r="N21" s="487"/>
      <c r="O21" s="479">
        <v>83.59</v>
      </c>
      <c r="P21" s="487"/>
      <c r="Q21" s="54"/>
      <c r="R21" s="488"/>
      <c r="S21" s="489"/>
      <c r="T21" s="490"/>
      <c r="U21" s="491"/>
      <c r="V21" s="479">
        <f t="shared" si="0"/>
        <v>0</v>
      </c>
      <c r="W21" s="392"/>
      <c r="X21" s="393"/>
    </row>
    <row r="22" spans="1:24" ht="18" customHeight="1" x14ac:dyDescent="0.2">
      <c r="A22" s="57"/>
      <c r="B22" s="44"/>
      <c r="C22" s="44"/>
      <c r="D22" s="44"/>
      <c r="E22" s="493" t="s">
        <v>51</v>
      </c>
      <c r="F22" s="494"/>
      <c r="G22" s="495" t="s">
        <v>53</v>
      </c>
      <c r="H22" s="495"/>
      <c r="I22" s="495"/>
      <c r="J22" s="495"/>
      <c r="K22" s="496">
        <v>12.26</v>
      </c>
      <c r="L22" s="496"/>
      <c r="M22" s="496">
        <v>0</v>
      </c>
      <c r="N22" s="496"/>
      <c r="O22" s="496">
        <v>13.48</v>
      </c>
      <c r="P22" s="496"/>
      <c r="Q22" s="49"/>
      <c r="R22" s="497"/>
      <c r="S22" s="497"/>
      <c r="T22" s="492"/>
      <c r="U22" s="492"/>
      <c r="V22" s="479">
        <f t="shared" si="0"/>
        <v>0</v>
      </c>
      <c r="W22" s="392"/>
      <c r="X22" s="393"/>
    </row>
    <row r="23" spans="1:24" ht="18" customHeight="1" x14ac:dyDescent="0.2">
      <c r="A23" s="57"/>
      <c r="B23" s="44"/>
      <c r="C23" s="44"/>
      <c r="D23" s="44"/>
      <c r="E23" s="493" t="s">
        <v>64</v>
      </c>
      <c r="F23" s="494"/>
      <c r="G23" s="495" t="s">
        <v>65</v>
      </c>
      <c r="H23" s="495"/>
      <c r="I23" s="495"/>
      <c r="J23" s="495"/>
      <c r="K23" s="496">
        <v>15.92</v>
      </c>
      <c r="L23" s="496"/>
      <c r="M23" s="496">
        <v>19.28</v>
      </c>
      <c r="N23" s="496"/>
      <c r="O23" s="496">
        <v>17.510000000000002</v>
      </c>
      <c r="P23" s="496"/>
      <c r="Q23" s="49"/>
      <c r="R23" s="497"/>
      <c r="S23" s="497"/>
      <c r="T23" s="492"/>
      <c r="U23" s="492"/>
      <c r="V23" s="479">
        <f t="shared" si="0"/>
        <v>0</v>
      </c>
      <c r="W23" s="392"/>
      <c r="X23" s="393"/>
    </row>
    <row r="24" spans="1:24" ht="18" customHeight="1" x14ac:dyDescent="0.2">
      <c r="A24" s="57"/>
      <c r="B24" s="44"/>
      <c r="C24" s="44"/>
      <c r="D24" s="44"/>
      <c r="E24" s="493" t="s">
        <v>105</v>
      </c>
      <c r="F24" s="494"/>
      <c r="G24" s="495" t="s">
        <v>107</v>
      </c>
      <c r="H24" s="495"/>
      <c r="I24" s="495"/>
      <c r="J24" s="495"/>
      <c r="K24" s="496">
        <v>19</v>
      </c>
      <c r="L24" s="496"/>
      <c r="M24" s="496">
        <v>22.36</v>
      </c>
      <c r="N24" s="496"/>
      <c r="O24" s="496">
        <v>20.9</v>
      </c>
      <c r="P24" s="496"/>
      <c r="Q24" s="49"/>
      <c r="R24" s="497"/>
      <c r="S24" s="497"/>
      <c r="T24" s="492"/>
      <c r="U24" s="492"/>
      <c r="V24" s="479">
        <f t="shared" si="0"/>
        <v>0</v>
      </c>
      <c r="W24" s="392"/>
      <c r="X24" s="393"/>
    </row>
    <row r="25" spans="1:24" ht="18" customHeight="1" x14ac:dyDescent="0.2">
      <c r="A25" s="57"/>
      <c r="B25" s="44"/>
      <c r="C25" s="44"/>
      <c r="D25" s="44"/>
      <c r="E25" s="493" t="s">
        <v>47</v>
      </c>
      <c r="F25" s="494"/>
      <c r="G25" s="495" t="s">
        <v>155</v>
      </c>
      <c r="H25" s="495"/>
      <c r="I25" s="495"/>
      <c r="J25" s="495"/>
      <c r="K25" s="496">
        <v>18.39</v>
      </c>
      <c r="L25" s="496"/>
      <c r="M25" s="496">
        <v>19.46</v>
      </c>
      <c r="N25" s="496"/>
      <c r="O25" s="496">
        <v>20.23</v>
      </c>
      <c r="P25" s="496"/>
      <c r="Q25" s="49"/>
      <c r="R25" s="497"/>
      <c r="S25" s="497"/>
      <c r="T25" s="492"/>
      <c r="U25" s="492"/>
      <c r="V25" s="479">
        <f t="shared" si="0"/>
        <v>0</v>
      </c>
      <c r="W25" s="392"/>
      <c r="X25" s="393"/>
    </row>
    <row r="26" spans="1:24" ht="18" customHeight="1" x14ac:dyDescent="0.2">
      <c r="A26" s="57"/>
      <c r="B26" s="44"/>
      <c r="C26" s="44"/>
      <c r="D26" s="44"/>
      <c r="E26" s="483" t="s">
        <v>108</v>
      </c>
      <c r="F26" s="387"/>
      <c r="G26" s="484" t="s">
        <v>111</v>
      </c>
      <c r="H26" s="485"/>
      <c r="I26" s="485"/>
      <c r="J26" s="486"/>
      <c r="K26" s="479">
        <v>16.100000000000001</v>
      </c>
      <c r="L26" s="487"/>
      <c r="M26" s="479">
        <v>19.46</v>
      </c>
      <c r="N26" s="487"/>
      <c r="O26" s="479">
        <v>17.71</v>
      </c>
      <c r="P26" s="487"/>
      <c r="Q26" s="49"/>
      <c r="R26" s="488"/>
      <c r="S26" s="489"/>
      <c r="T26" s="490"/>
      <c r="U26" s="491"/>
      <c r="V26" s="479">
        <f t="shared" si="0"/>
        <v>0</v>
      </c>
      <c r="W26" s="392"/>
      <c r="X26" s="393"/>
    </row>
    <row r="27" spans="1:24" ht="18" customHeight="1" x14ac:dyDescent="0.2">
      <c r="A27" s="57"/>
      <c r="B27" s="44"/>
      <c r="C27" s="44"/>
      <c r="D27" s="44"/>
      <c r="E27" s="493" t="s">
        <v>122</v>
      </c>
      <c r="F27" s="494"/>
      <c r="G27" s="495" t="s">
        <v>124</v>
      </c>
      <c r="H27" s="495"/>
      <c r="I27" s="495"/>
      <c r="J27" s="495"/>
      <c r="K27" s="496">
        <v>15.92</v>
      </c>
      <c r="L27" s="496"/>
      <c r="M27" s="496">
        <v>19.28</v>
      </c>
      <c r="N27" s="496"/>
      <c r="O27" s="496">
        <v>17.510000000000002</v>
      </c>
      <c r="P27" s="496"/>
      <c r="Q27" s="49"/>
      <c r="R27" s="497"/>
      <c r="S27" s="497"/>
      <c r="T27" s="492"/>
      <c r="U27" s="492"/>
      <c r="V27" s="479">
        <f t="shared" si="0"/>
        <v>0</v>
      </c>
      <c r="W27" s="392"/>
      <c r="X27" s="393"/>
    </row>
    <row r="28" spans="1:24" ht="18" customHeight="1" thickBot="1" x14ac:dyDescent="0.25">
      <c r="A28" s="57"/>
      <c r="B28" s="44"/>
      <c r="C28" s="44"/>
      <c r="D28" s="44"/>
      <c r="E28" s="498" t="s">
        <v>125</v>
      </c>
      <c r="F28" s="499"/>
      <c r="G28" s="500" t="s">
        <v>127</v>
      </c>
      <c r="H28" s="500"/>
      <c r="I28" s="500"/>
      <c r="J28" s="500"/>
      <c r="K28" s="501">
        <v>15.92</v>
      </c>
      <c r="L28" s="501"/>
      <c r="M28" s="501">
        <v>19.28</v>
      </c>
      <c r="N28" s="501"/>
      <c r="O28" s="501">
        <v>17.510000000000002</v>
      </c>
      <c r="P28" s="501"/>
      <c r="Q28" s="53"/>
      <c r="R28" s="502"/>
      <c r="S28" s="502"/>
      <c r="T28" s="503"/>
      <c r="U28" s="503"/>
      <c r="V28" s="537">
        <f t="shared" si="0"/>
        <v>0</v>
      </c>
      <c r="W28" s="374"/>
      <c r="X28" s="375"/>
    </row>
    <row r="29" spans="1:24" ht="18" customHeight="1" thickBot="1" x14ac:dyDescent="0.25">
      <c r="A29" s="57"/>
      <c r="B29" s="44"/>
      <c r="C29" s="44"/>
      <c r="D29" s="44"/>
      <c r="E29" s="60"/>
      <c r="F29" s="60"/>
      <c r="G29" s="61"/>
      <c r="H29" s="61"/>
      <c r="I29" s="61"/>
      <c r="J29" s="61"/>
      <c r="K29" s="62"/>
      <c r="L29" s="62"/>
      <c r="M29" s="62"/>
      <c r="N29" s="62"/>
      <c r="O29" s="62"/>
      <c r="P29" s="62"/>
      <c r="Q29" s="54"/>
      <c r="R29" s="62"/>
      <c r="S29" s="62"/>
      <c r="T29" s="507" t="s">
        <v>168</v>
      </c>
      <c r="U29" s="508"/>
      <c r="V29" s="509">
        <f>SUM(V19:X28)</f>
        <v>0</v>
      </c>
      <c r="W29" s="510"/>
      <c r="X29" s="511"/>
    </row>
    <row r="30" spans="1:24" ht="18" customHeight="1" thickBot="1" x14ac:dyDescent="0.25">
      <c r="A30" s="57"/>
      <c r="B30" s="44"/>
      <c r="C30" s="44"/>
      <c r="D30" s="44"/>
      <c r="E30" s="45"/>
      <c r="F30" s="45"/>
      <c r="G30" s="168"/>
      <c r="H30" s="168"/>
      <c r="I30" s="168"/>
      <c r="J30" s="168"/>
      <c r="K30" s="46"/>
      <c r="L30" s="46"/>
      <c r="M30" s="46"/>
      <c r="N30" s="46"/>
      <c r="O30" s="46"/>
      <c r="P30" s="46"/>
      <c r="Q30" s="49"/>
      <c r="R30" s="46"/>
      <c r="S30" s="46"/>
      <c r="T30" s="46"/>
      <c r="U30" s="46"/>
      <c r="V30" s="46"/>
      <c r="W30" s="46"/>
      <c r="X30" s="46"/>
    </row>
    <row r="31" spans="1:24" ht="18" customHeight="1" x14ac:dyDescent="0.2">
      <c r="A31" s="394" t="s">
        <v>154</v>
      </c>
      <c r="B31" s="395"/>
      <c r="C31" s="395"/>
      <c r="D31" s="453"/>
      <c r="E31" s="398" t="s">
        <v>54</v>
      </c>
      <c r="F31" s="399"/>
      <c r="G31" s="400" t="s">
        <v>230</v>
      </c>
      <c r="H31" s="401"/>
      <c r="I31" s="401"/>
      <c r="J31" s="402"/>
      <c r="K31" s="403">
        <v>76</v>
      </c>
      <c r="L31" s="455"/>
      <c r="M31" s="403">
        <v>89.44</v>
      </c>
      <c r="N31" s="455"/>
      <c r="O31" s="403">
        <v>83.6</v>
      </c>
      <c r="P31" s="455"/>
      <c r="Q31" s="153"/>
      <c r="R31" s="582"/>
      <c r="S31" s="583"/>
      <c r="T31" s="406"/>
      <c r="U31" s="407"/>
      <c r="V31" s="403">
        <f>SUM(R31*T31)</f>
        <v>0</v>
      </c>
      <c r="W31" s="408"/>
      <c r="X31" s="409"/>
    </row>
    <row r="32" spans="1:24" ht="18" customHeight="1" thickBot="1" x14ac:dyDescent="0.25">
      <c r="A32" s="396"/>
      <c r="B32" s="397"/>
      <c r="C32" s="397"/>
      <c r="D32" s="454"/>
      <c r="E32" s="381" t="s">
        <v>60</v>
      </c>
      <c r="F32" s="382"/>
      <c r="G32" s="383" t="s">
        <v>231</v>
      </c>
      <c r="H32" s="384"/>
      <c r="I32" s="384"/>
      <c r="J32" s="382"/>
      <c r="K32" s="385">
        <v>28.5</v>
      </c>
      <c r="L32" s="382"/>
      <c r="M32" s="385">
        <v>33.54</v>
      </c>
      <c r="N32" s="382"/>
      <c r="O32" s="385">
        <v>31.32</v>
      </c>
      <c r="P32" s="382"/>
      <c r="Q32" s="154"/>
      <c r="R32" s="388"/>
      <c r="S32" s="389"/>
      <c r="T32" s="390"/>
      <c r="U32" s="391"/>
      <c r="V32" s="385">
        <f>SUM(R32*T32)</f>
        <v>0</v>
      </c>
      <c r="W32" s="392"/>
      <c r="X32" s="393"/>
    </row>
    <row r="33" spans="1:24" ht="18" customHeight="1" x14ac:dyDescent="0.2">
      <c r="A33" s="167"/>
      <c r="B33" s="168"/>
      <c r="C33" s="168"/>
      <c r="D33" s="168"/>
      <c r="E33" s="381" t="s">
        <v>42</v>
      </c>
      <c r="F33" s="382"/>
      <c r="G33" s="383" t="s">
        <v>45</v>
      </c>
      <c r="H33" s="384"/>
      <c r="I33" s="384"/>
      <c r="J33" s="382"/>
      <c r="K33" s="385">
        <v>75.989999999999995</v>
      </c>
      <c r="L33" s="382"/>
      <c r="M33" s="385">
        <v>89.42</v>
      </c>
      <c r="N33" s="382"/>
      <c r="O33" s="385">
        <v>83.59</v>
      </c>
      <c r="P33" s="382"/>
      <c r="Q33" s="154"/>
      <c r="R33" s="388"/>
      <c r="S33" s="389"/>
      <c r="T33" s="390"/>
      <c r="U33" s="391"/>
      <c r="V33" s="385">
        <f t="shared" ref="V33:V40" si="1">SUM(R33*T33)</f>
        <v>0</v>
      </c>
      <c r="W33" s="392"/>
      <c r="X33" s="393"/>
    </row>
    <row r="34" spans="1:24" ht="18" customHeight="1" x14ac:dyDescent="0.2">
      <c r="A34" s="167"/>
      <c r="B34" s="168"/>
      <c r="C34" s="168"/>
      <c r="D34" s="168"/>
      <c r="E34" s="381" t="s">
        <v>51</v>
      </c>
      <c r="F34" s="382"/>
      <c r="G34" s="383" t="s">
        <v>53</v>
      </c>
      <c r="H34" s="384"/>
      <c r="I34" s="384"/>
      <c r="J34" s="382"/>
      <c r="K34" s="385">
        <v>12.26</v>
      </c>
      <c r="L34" s="382"/>
      <c r="M34" s="386" t="s">
        <v>232</v>
      </c>
      <c r="N34" s="387"/>
      <c r="O34" s="385">
        <v>13.48</v>
      </c>
      <c r="P34" s="382"/>
      <c r="Q34" s="154"/>
      <c r="R34" s="388"/>
      <c r="S34" s="389"/>
      <c r="T34" s="390"/>
      <c r="U34" s="391"/>
      <c r="V34" s="385">
        <f t="shared" si="1"/>
        <v>0</v>
      </c>
      <c r="W34" s="392"/>
      <c r="X34" s="393"/>
    </row>
    <row r="35" spans="1:24" ht="18" customHeight="1" x14ac:dyDescent="0.2">
      <c r="A35" s="167"/>
      <c r="B35" s="168"/>
      <c r="C35" s="168"/>
      <c r="D35" s="168"/>
      <c r="E35" s="381" t="s">
        <v>64</v>
      </c>
      <c r="F35" s="382"/>
      <c r="G35" s="383" t="s">
        <v>233</v>
      </c>
      <c r="H35" s="384"/>
      <c r="I35" s="384"/>
      <c r="J35" s="382"/>
      <c r="K35" s="385">
        <v>15.92</v>
      </c>
      <c r="L35" s="382"/>
      <c r="M35" s="385">
        <v>19.28</v>
      </c>
      <c r="N35" s="382"/>
      <c r="O35" s="385">
        <v>17.510000000000002</v>
      </c>
      <c r="P35" s="382"/>
      <c r="Q35" s="154"/>
      <c r="R35" s="388"/>
      <c r="S35" s="389"/>
      <c r="T35" s="390"/>
      <c r="U35" s="391"/>
      <c r="V35" s="385">
        <f t="shared" si="1"/>
        <v>0</v>
      </c>
      <c r="W35" s="392"/>
      <c r="X35" s="393"/>
    </row>
    <row r="36" spans="1:24" ht="18" customHeight="1" x14ac:dyDescent="0.2">
      <c r="A36" s="167"/>
      <c r="B36" s="168"/>
      <c r="C36" s="168"/>
      <c r="D36" s="168"/>
      <c r="E36" s="381" t="s">
        <v>105</v>
      </c>
      <c r="F36" s="382"/>
      <c r="G36" s="383" t="s">
        <v>107</v>
      </c>
      <c r="H36" s="384"/>
      <c r="I36" s="384"/>
      <c r="J36" s="382"/>
      <c r="K36" s="385">
        <v>19</v>
      </c>
      <c r="L36" s="382"/>
      <c r="M36" s="385">
        <v>22.36</v>
      </c>
      <c r="N36" s="382"/>
      <c r="O36" s="385">
        <v>20.9</v>
      </c>
      <c r="P36" s="382"/>
      <c r="Q36" s="154"/>
      <c r="R36" s="388"/>
      <c r="S36" s="389"/>
      <c r="T36" s="390"/>
      <c r="U36" s="391"/>
      <c r="V36" s="385">
        <f t="shared" si="1"/>
        <v>0</v>
      </c>
      <c r="W36" s="392"/>
      <c r="X36" s="393"/>
    </row>
    <row r="37" spans="1:24" ht="18" customHeight="1" x14ac:dyDescent="0.2">
      <c r="A37" s="167"/>
      <c r="B37" s="168"/>
      <c r="C37" s="168"/>
      <c r="D37" s="168"/>
      <c r="E37" s="381" t="s">
        <v>47</v>
      </c>
      <c r="F37" s="382"/>
      <c r="G37" s="383" t="s">
        <v>155</v>
      </c>
      <c r="H37" s="384"/>
      <c r="I37" s="384"/>
      <c r="J37" s="382"/>
      <c r="K37" s="385">
        <v>18.39</v>
      </c>
      <c r="L37" s="382"/>
      <c r="M37" s="386" t="s">
        <v>232</v>
      </c>
      <c r="N37" s="387"/>
      <c r="O37" s="385">
        <v>20.23</v>
      </c>
      <c r="P37" s="382"/>
      <c r="Q37" s="154"/>
      <c r="R37" s="388"/>
      <c r="S37" s="389"/>
      <c r="T37" s="390"/>
      <c r="U37" s="391"/>
      <c r="V37" s="385">
        <f t="shared" si="1"/>
        <v>0</v>
      </c>
      <c r="W37" s="392"/>
      <c r="X37" s="393"/>
    </row>
    <row r="38" spans="1:24" ht="18" customHeight="1" x14ac:dyDescent="0.2">
      <c r="A38" s="167"/>
      <c r="B38" s="168"/>
      <c r="C38" s="168"/>
      <c r="D38" s="168"/>
      <c r="E38" s="381" t="s">
        <v>108</v>
      </c>
      <c r="F38" s="382"/>
      <c r="G38" s="383" t="s">
        <v>111</v>
      </c>
      <c r="H38" s="384"/>
      <c r="I38" s="384"/>
      <c r="J38" s="382"/>
      <c r="K38" s="385">
        <v>16.100000000000001</v>
      </c>
      <c r="L38" s="382"/>
      <c r="M38" s="385">
        <v>19.46</v>
      </c>
      <c r="N38" s="382"/>
      <c r="O38" s="385">
        <v>17.71</v>
      </c>
      <c r="P38" s="382"/>
      <c r="Q38" s="154"/>
      <c r="R38" s="388"/>
      <c r="S38" s="389"/>
      <c r="T38" s="390"/>
      <c r="U38" s="391"/>
      <c r="V38" s="385">
        <f t="shared" si="1"/>
        <v>0</v>
      </c>
      <c r="W38" s="392"/>
      <c r="X38" s="393"/>
    </row>
    <row r="39" spans="1:24" ht="18" customHeight="1" x14ac:dyDescent="0.2">
      <c r="A39" s="167"/>
      <c r="B39" s="168"/>
      <c r="C39" s="168"/>
      <c r="D39" s="168"/>
      <c r="E39" s="472" t="s">
        <v>122</v>
      </c>
      <c r="F39" s="473"/>
      <c r="G39" s="474" t="s">
        <v>124</v>
      </c>
      <c r="H39" s="475"/>
      <c r="I39" s="475"/>
      <c r="J39" s="476"/>
      <c r="K39" s="477">
        <v>15.92</v>
      </c>
      <c r="L39" s="478"/>
      <c r="M39" s="477">
        <v>19.28</v>
      </c>
      <c r="N39" s="478"/>
      <c r="O39" s="477">
        <v>17.510000000000002</v>
      </c>
      <c r="P39" s="478"/>
      <c r="Q39" s="155"/>
      <c r="R39" s="388"/>
      <c r="S39" s="389"/>
      <c r="T39" s="390"/>
      <c r="U39" s="391"/>
      <c r="V39" s="385">
        <f t="shared" si="1"/>
        <v>0</v>
      </c>
      <c r="W39" s="392"/>
      <c r="X39" s="393"/>
    </row>
    <row r="40" spans="1:24" ht="18" customHeight="1" thickBot="1" x14ac:dyDescent="0.25">
      <c r="A40" s="167"/>
      <c r="B40" s="168"/>
      <c r="C40" s="168"/>
      <c r="D40" s="168"/>
      <c r="E40" s="465" t="s">
        <v>125</v>
      </c>
      <c r="F40" s="466"/>
      <c r="G40" s="467" t="s">
        <v>127</v>
      </c>
      <c r="H40" s="467"/>
      <c r="I40" s="467"/>
      <c r="J40" s="467"/>
      <c r="K40" s="468">
        <v>15.92</v>
      </c>
      <c r="L40" s="468"/>
      <c r="M40" s="468">
        <v>19.28</v>
      </c>
      <c r="N40" s="468"/>
      <c r="O40" s="468">
        <v>17.510000000000002</v>
      </c>
      <c r="P40" s="468"/>
      <c r="Q40" s="156"/>
      <c r="R40" s="469"/>
      <c r="S40" s="470"/>
      <c r="T40" s="373"/>
      <c r="U40" s="471"/>
      <c r="V40" s="369">
        <f t="shared" si="1"/>
        <v>0</v>
      </c>
      <c r="W40" s="374"/>
      <c r="X40" s="375"/>
    </row>
    <row r="41" spans="1:24" ht="18" customHeight="1" thickBot="1" x14ac:dyDescent="0.25">
      <c r="A41" s="57"/>
      <c r="B41" s="44"/>
      <c r="C41" s="44"/>
      <c r="D41" s="44"/>
      <c r="E41" s="45"/>
      <c r="F41" s="45"/>
      <c r="G41" s="168"/>
      <c r="H41" s="168"/>
      <c r="I41" s="168"/>
      <c r="J41" s="168"/>
      <c r="K41" s="46"/>
      <c r="L41" s="46"/>
      <c r="M41" s="46"/>
      <c r="N41" s="46"/>
      <c r="O41" s="46"/>
      <c r="P41" s="46"/>
      <c r="Q41" s="47"/>
      <c r="R41" s="46"/>
      <c r="S41" s="46"/>
      <c r="T41" s="376" t="s">
        <v>168</v>
      </c>
      <c r="U41" s="377"/>
      <c r="V41" s="378">
        <f>SUM(V31:X40)</f>
        <v>0</v>
      </c>
      <c r="W41" s="379"/>
      <c r="X41" s="380"/>
    </row>
    <row r="42" spans="1:24" ht="18" customHeight="1" thickBot="1" x14ac:dyDescent="0.25">
      <c r="A42" s="57"/>
      <c r="B42" s="44"/>
      <c r="C42" s="44"/>
      <c r="D42" s="44"/>
      <c r="E42" s="45"/>
      <c r="F42" s="45"/>
      <c r="G42" s="168"/>
      <c r="H42" s="168"/>
      <c r="I42" s="168"/>
      <c r="J42" s="168"/>
      <c r="K42" s="46"/>
      <c r="L42" s="46"/>
      <c r="M42" s="46"/>
      <c r="N42" s="46"/>
      <c r="O42" s="46"/>
      <c r="P42" s="46"/>
      <c r="Q42" s="47"/>
      <c r="R42" s="46"/>
      <c r="S42" s="46"/>
      <c r="T42" s="46"/>
      <c r="U42" s="46"/>
      <c r="V42" s="46"/>
      <c r="W42" s="46"/>
      <c r="X42" s="46"/>
    </row>
    <row r="43" spans="1:24" ht="18" customHeight="1" x14ac:dyDescent="0.2">
      <c r="A43" s="394" t="s">
        <v>236</v>
      </c>
      <c r="B43" s="395"/>
      <c r="C43" s="395"/>
      <c r="D43" s="453"/>
      <c r="E43" s="398" t="s">
        <v>115</v>
      </c>
      <c r="F43" s="399"/>
      <c r="G43" s="400" t="s">
        <v>117</v>
      </c>
      <c r="H43" s="401"/>
      <c r="I43" s="401"/>
      <c r="J43" s="402"/>
      <c r="K43" s="403">
        <v>847</v>
      </c>
      <c r="L43" s="455"/>
      <c r="M43" s="567" t="s">
        <v>49</v>
      </c>
      <c r="N43" s="568"/>
      <c r="O43" s="567" t="s">
        <v>49</v>
      </c>
      <c r="P43" s="568"/>
      <c r="Q43" s="153"/>
      <c r="R43" s="405"/>
      <c r="S43" s="405"/>
      <c r="T43" s="406"/>
      <c r="U43" s="407"/>
      <c r="V43" s="403">
        <f>SUM(R43*T43)</f>
        <v>0</v>
      </c>
      <c r="W43" s="408"/>
      <c r="X43" s="409"/>
    </row>
    <row r="44" spans="1:24" ht="18" customHeight="1" thickBot="1" x14ac:dyDescent="0.25">
      <c r="A44" s="396"/>
      <c r="B44" s="397"/>
      <c r="C44" s="397"/>
      <c r="D44" s="454"/>
      <c r="E44" s="365"/>
      <c r="F44" s="366"/>
      <c r="G44" s="367"/>
      <c r="H44" s="368"/>
      <c r="I44" s="368"/>
      <c r="J44" s="366"/>
      <c r="K44" s="369"/>
      <c r="L44" s="366"/>
      <c r="M44" s="369"/>
      <c r="N44" s="366"/>
      <c r="O44" s="369"/>
      <c r="P44" s="366"/>
      <c r="Q44" s="156"/>
      <c r="R44" s="469"/>
      <c r="S44" s="470"/>
      <c r="T44" s="373"/>
      <c r="U44" s="471"/>
      <c r="V44" s="369">
        <f>SUM(R44*T44)</f>
        <v>0</v>
      </c>
      <c r="W44" s="374"/>
      <c r="X44" s="375"/>
    </row>
    <row r="45" spans="1:24" ht="18" customHeight="1" thickBot="1" x14ac:dyDescent="0.25">
      <c r="A45" s="57"/>
      <c r="B45" s="44"/>
      <c r="C45" s="44"/>
      <c r="D45" s="44"/>
      <c r="E45" s="45"/>
      <c r="F45" s="45"/>
      <c r="G45" s="168"/>
      <c r="H45" s="168"/>
      <c r="I45" s="168"/>
      <c r="J45" s="168"/>
      <c r="K45" s="46"/>
      <c r="L45" s="46"/>
      <c r="M45" s="46"/>
      <c r="N45" s="46"/>
      <c r="O45" s="46"/>
      <c r="P45" s="46"/>
      <c r="Q45" s="47"/>
      <c r="R45" s="46"/>
      <c r="S45" s="46"/>
      <c r="T45" s="376" t="s">
        <v>168</v>
      </c>
      <c r="U45" s="377"/>
      <c r="V45" s="378">
        <f>SUM(V43:X44)</f>
        <v>0</v>
      </c>
      <c r="W45" s="379"/>
      <c r="X45" s="380"/>
    </row>
    <row r="46" spans="1:24" ht="18" customHeight="1" thickBot="1" x14ac:dyDescent="0.25">
      <c r="A46" s="57"/>
      <c r="B46" s="44"/>
      <c r="C46" s="44"/>
      <c r="D46" s="44"/>
      <c r="E46" s="45"/>
      <c r="F46" s="45"/>
      <c r="G46" s="168"/>
      <c r="H46" s="168"/>
      <c r="I46" s="168"/>
      <c r="J46" s="168"/>
      <c r="K46" s="46"/>
      <c r="L46" s="46"/>
      <c r="M46" s="46"/>
      <c r="N46" s="46"/>
      <c r="O46" s="46"/>
      <c r="P46" s="46"/>
      <c r="Q46" s="47"/>
      <c r="R46" s="46"/>
      <c r="S46" s="46"/>
      <c r="T46" s="46"/>
      <c r="U46" s="46"/>
      <c r="V46" s="46"/>
      <c r="W46" s="46"/>
      <c r="X46" s="46"/>
    </row>
    <row r="47" spans="1:24" ht="15" x14ac:dyDescent="0.2">
      <c r="A47" s="394" t="s">
        <v>300</v>
      </c>
      <c r="B47" s="395"/>
      <c r="C47" s="395"/>
      <c r="D47" s="395"/>
      <c r="E47" s="398" t="s">
        <v>103</v>
      </c>
      <c r="F47" s="399"/>
      <c r="G47" s="400" t="s">
        <v>297</v>
      </c>
      <c r="H47" s="401"/>
      <c r="I47" s="401"/>
      <c r="J47" s="402"/>
      <c r="K47" s="403">
        <v>14.58</v>
      </c>
      <c r="L47" s="404"/>
      <c r="M47" s="403">
        <v>21.66</v>
      </c>
      <c r="N47" s="404"/>
      <c r="O47" s="403">
        <v>16.04</v>
      </c>
      <c r="P47" s="404"/>
      <c r="Q47" s="153"/>
      <c r="R47" s="405">
        <v>0</v>
      </c>
      <c r="S47" s="405"/>
      <c r="T47" s="406"/>
      <c r="U47" s="407"/>
      <c r="V47" s="403">
        <f>SUM(R47*T47)</f>
        <v>0</v>
      </c>
      <c r="W47" s="408"/>
      <c r="X47" s="409"/>
    </row>
    <row r="48" spans="1:24" ht="15.75" thickBot="1" x14ac:dyDescent="0.25">
      <c r="A48" s="396"/>
      <c r="B48" s="397"/>
      <c r="C48" s="397"/>
      <c r="D48" s="397"/>
      <c r="E48" s="381" t="s">
        <v>42</v>
      </c>
      <c r="F48" s="382"/>
      <c r="G48" s="383" t="s">
        <v>45</v>
      </c>
      <c r="H48" s="384"/>
      <c r="I48" s="384"/>
      <c r="J48" s="382"/>
      <c r="K48" s="385">
        <v>75.989999999999995</v>
      </c>
      <c r="L48" s="382"/>
      <c r="M48" s="385">
        <v>89.42</v>
      </c>
      <c r="N48" s="382"/>
      <c r="O48" s="385">
        <v>83.59</v>
      </c>
      <c r="P48" s="382"/>
      <c r="Q48" s="154"/>
      <c r="R48" s="388">
        <v>0</v>
      </c>
      <c r="S48" s="389"/>
      <c r="T48" s="390"/>
      <c r="U48" s="391"/>
      <c r="V48" s="385">
        <f>SUM(R48*T48)</f>
        <v>0</v>
      </c>
      <c r="W48" s="392"/>
      <c r="X48" s="393"/>
    </row>
    <row r="49" spans="1:24" ht="15" x14ac:dyDescent="0.2">
      <c r="A49" s="167"/>
      <c r="B49" s="168"/>
      <c r="C49" s="168"/>
      <c r="D49" s="168"/>
      <c r="E49" s="381" t="s">
        <v>64</v>
      </c>
      <c r="F49" s="382"/>
      <c r="G49" s="383" t="s">
        <v>298</v>
      </c>
      <c r="H49" s="384"/>
      <c r="I49" s="384"/>
      <c r="J49" s="382"/>
      <c r="K49" s="385">
        <v>15.92</v>
      </c>
      <c r="L49" s="382"/>
      <c r="M49" s="386">
        <v>19.28</v>
      </c>
      <c r="N49" s="387"/>
      <c r="O49" s="385">
        <v>17.510000000000002</v>
      </c>
      <c r="P49" s="382"/>
      <c r="Q49" s="154"/>
      <c r="R49" s="388">
        <v>0</v>
      </c>
      <c r="S49" s="389"/>
      <c r="T49" s="390"/>
      <c r="U49" s="391"/>
      <c r="V49" s="385">
        <f>SUM(R49*T49)</f>
        <v>0</v>
      </c>
      <c r="W49" s="392"/>
      <c r="X49" s="393"/>
    </row>
    <row r="50" spans="1:24" ht="15" x14ac:dyDescent="0.2">
      <c r="A50" s="167"/>
      <c r="B50" s="168"/>
      <c r="C50" s="168"/>
      <c r="D50" s="168"/>
      <c r="E50" s="381" t="s">
        <v>105</v>
      </c>
      <c r="F50" s="382"/>
      <c r="G50" s="383" t="s">
        <v>107</v>
      </c>
      <c r="H50" s="384"/>
      <c r="I50" s="384"/>
      <c r="J50" s="382"/>
      <c r="K50" s="385">
        <v>19</v>
      </c>
      <c r="L50" s="382"/>
      <c r="M50" s="386">
        <v>22.36</v>
      </c>
      <c r="N50" s="387"/>
      <c r="O50" s="385">
        <v>20.9</v>
      </c>
      <c r="P50" s="382"/>
      <c r="Q50" s="154"/>
      <c r="R50" s="388">
        <v>0</v>
      </c>
      <c r="S50" s="389"/>
      <c r="T50" s="390"/>
      <c r="U50" s="391"/>
      <c r="V50" s="385">
        <f>SUM(R50*T50)</f>
        <v>0</v>
      </c>
      <c r="W50" s="392"/>
      <c r="X50" s="393"/>
    </row>
    <row r="51" spans="1:24" ht="15.75" thickBot="1" x14ac:dyDescent="0.25">
      <c r="A51" s="167"/>
      <c r="B51" s="168"/>
      <c r="C51" s="168"/>
      <c r="D51" s="168"/>
      <c r="E51" s="365" t="s">
        <v>108</v>
      </c>
      <c r="F51" s="366"/>
      <c r="G51" s="367" t="s">
        <v>111</v>
      </c>
      <c r="H51" s="368"/>
      <c r="I51" s="368"/>
      <c r="J51" s="366"/>
      <c r="K51" s="369">
        <v>16.100000000000001</v>
      </c>
      <c r="L51" s="366"/>
      <c r="M51" s="370">
        <v>19.46</v>
      </c>
      <c r="N51" s="366"/>
      <c r="O51" s="369">
        <v>17.71</v>
      </c>
      <c r="P51" s="366"/>
      <c r="Q51" s="200"/>
      <c r="R51" s="371">
        <v>0</v>
      </c>
      <c r="S51" s="372"/>
      <c r="T51" s="373"/>
      <c r="U51" s="372"/>
      <c r="V51" s="369">
        <f>SUM(R51*T51)</f>
        <v>0</v>
      </c>
      <c r="W51" s="374"/>
      <c r="X51" s="375"/>
    </row>
    <row r="52" spans="1:24" ht="15.75" thickBot="1" x14ac:dyDescent="0.25">
      <c r="A52" s="57"/>
      <c r="B52" s="44"/>
      <c r="C52" s="44"/>
      <c r="D52" s="44"/>
      <c r="E52" s="45"/>
      <c r="F52" s="45"/>
      <c r="G52" s="168"/>
      <c r="H52" s="168"/>
      <c r="I52" s="168"/>
      <c r="J52" s="168"/>
      <c r="K52" s="46"/>
      <c r="L52" s="46"/>
      <c r="M52" s="46"/>
      <c r="N52" s="46"/>
      <c r="O52" s="46"/>
      <c r="P52" s="46"/>
      <c r="Q52" s="47"/>
      <c r="R52" s="46"/>
      <c r="S52" s="46"/>
      <c r="T52" s="376" t="s">
        <v>168</v>
      </c>
      <c r="U52" s="377"/>
      <c r="V52" s="378">
        <f>SUM(V47:X51)</f>
        <v>0</v>
      </c>
      <c r="W52" s="379"/>
      <c r="X52" s="380"/>
    </row>
    <row r="53" spans="1:24" ht="13.5" thickBot="1" x14ac:dyDescent="0.25">
      <c r="A53" s="48"/>
      <c r="B53" s="49"/>
      <c r="C53" s="49"/>
      <c r="D53" s="49"/>
      <c r="E53" s="49"/>
      <c r="F53" s="49"/>
      <c r="G53" s="49"/>
      <c r="H53" s="49"/>
      <c r="I53" s="49"/>
      <c r="J53" s="49"/>
      <c r="K53" s="49"/>
      <c r="L53" s="49"/>
      <c r="M53" s="49"/>
      <c r="N53" s="49"/>
      <c r="O53" s="49"/>
      <c r="P53" s="49"/>
      <c r="Q53" s="49"/>
      <c r="R53" s="49"/>
      <c r="S53" s="49"/>
      <c r="T53" s="49"/>
      <c r="U53" s="49"/>
      <c r="V53" s="49"/>
      <c r="W53" s="49"/>
      <c r="X53" s="50"/>
    </row>
    <row r="54" spans="1:24" ht="18" customHeight="1" thickBot="1" x14ac:dyDescent="0.25">
      <c r="A54" s="459" t="s">
        <v>136</v>
      </c>
      <c r="B54" s="460"/>
      <c r="C54" s="460"/>
      <c r="D54" s="460"/>
      <c r="E54" s="461" t="s">
        <v>101</v>
      </c>
      <c r="F54" s="462"/>
      <c r="G54" s="463" t="s">
        <v>102</v>
      </c>
      <c r="H54" s="463"/>
      <c r="I54" s="463"/>
      <c r="J54" s="463"/>
      <c r="K54" s="464">
        <v>110.85</v>
      </c>
      <c r="L54" s="464"/>
      <c r="M54" s="464">
        <v>114.85</v>
      </c>
      <c r="N54" s="464"/>
      <c r="O54" s="464">
        <v>114.85</v>
      </c>
      <c r="P54" s="464"/>
      <c r="Q54" s="52"/>
      <c r="R54" s="480"/>
      <c r="S54" s="480"/>
      <c r="T54" s="481"/>
      <c r="U54" s="481"/>
      <c r="V54" s="464">
        <f t="shared" ref="V54:V62" si="2">SUM(R54*T54)</f>
        <v>0</v>
      </c>
      <c r="W54" s="464"/>
      <c r="X54" s="482"/>
    </row>
    <row r="55" spans="1:24" ht="18" customHeight="1" x14ac:dyDescent="0.2">
      <c r="A55" s="167"/>
      <c r="B55" s="168"/>
      <c r="C55" s="168"/>
      <c r="D55" s="168"/>
      <c r="E55" s="483" t="s">
        <v>42</v>
      </c>
      <c r="F55" s="382"/>
      <c r="G55" s="484" t="s">
        <v>45</v>
      </c>
      <c r="H55" s="485"/>
      <c r="I55" s="485"/>
      <c r="J55" s="486"/>
      <c r="K55" s="479">
        <v>75.989999999999995</v>
      </c>
      <c r="L55" s="487"/>
      <c r="M55" s="479">
        <v>89.42</v>
      </c>
      <c r="N55" s="487"/>
      <c r="O55" s="479">
        <v>83.59</v>
      </c>
      <c r="P55" s="487"/>
      <c r="Q55" s="54"/>
      <c r="R55" s="488"/>
      <c r="S55" s="489"/>
      <c r="T55" s="490"/>
      <c r="U55" s="491"/>
      <c r="V55" s="479">
        <f t="shared" si="2"/>
        <v>0</v>
      </c>
      <c r="W55" s="392"/>
      <c r="X55" s="393"/>
    </row>
    <row r="56" spans="1:24" ht="18" customHeight="1" x14ac:dyDescent="0.2">
      <c r="A56" s="57"/>
      <c r="B56" s="44"/>
      <c r="C56" s="44"/>
      <c r="D56" s="44"/>
      <c r="E56" s="493" t="s">
        <v>51</v>
      </c>
      <c r="F56" s="494"/>
      <c r="G56" s="495" t="s">
        <v>53</v>
      </c>
      <c r="H56" s="495"/>
      <c r="I56" s="495"/>
      <c r="J56" s="495"/>
      <c r="K56" s="496">
        <v>12.26</v>
      </c>
      <c r="L56" s="496"/>
      <c r="M56" s="496">
        <v>0</v>
      </c>
      <c r="N56" s="496"/>
      <c r="O56" s="496">
        <v>13.48</v>
      </c>
      <c r="P56" s="496"/>
      <c r="Q56" s="49"/>
      <c r="R56" s="497"/>
      <c r="S56" s="497"/>
      <c r="T56" s="492"/>
      <c r="U56" s="492"/>
      <c r="V56" s="479">
        <f t="shared" si="2"/>
        <v>0</v>
      </c>
      <c r="W56" s="392"/>
      <c r="X56" s="393"/>
    </row>
    <row r="57" spans="1:24" ht="18" customHeight="1" x14ac:dyDescent="0.2">
      <c r="A57" s="57"/>
      <c r="B57" s="44"/>
      <c r="C57" s="44"/>
      <c r="D57" s="44"/>
      <c r="E57" s="493" t="s">
        <v>64</v>
      </c>
      <c r="F57" s="494"/>
      <c r="G57" s="495" t="s">
        <v>65</v>
      </c>
      <c r="H57" s="495"/>
      <c r="I57" s="495"/>
      <c r="J57" s="495"/>
      <c r="K57" s="496">
        <v>15.92</v>
      </c>
      <c r="L57" s="496"/>
      <c r="M57" s="496">
        <v>19.28</v>
      </c>
      <c r="N57" s="496"/>
      <c r="O57" s="496">
        <v>17.510000000000002</v>
      </c>
      <c r="P57" s="496"/>
      <c r="Q57" s="49"/>
      <c r="R57" s="497"/>
      <c r="S57" s="497"/>
      <c r="T57" s="492"/>
      <c r="U57" s="492"/>
      <c r="V57" s="479">
        <f t="shared" si="2"/>
        <v>0</v>
      </c>
      <c r="W57" s="392"/>
      <c r="X57" s="393"/>
    </row>
    <row r="58" spans="1:24" ht="18" customHeight="1" x14ac:dyDescent="0.2">
      <c r="A58" s="57"/>
      <c r="B58" s="44"/>
      <c r="C58" s="44"/>
      <c r="D58" s="44"/>
      <c r="E58" s="493" t="s">
        <v>105</v>
      </c>
      <c r="F58" s="494"/>
      <c r="G58" s="495" t="s">
        <v>107</v>
      </c>
      <c r="H58" s="495"/>
      <c r="I58" s="495"/>
      <c r="J58" s="495"/>
      <c r="K58" s="496">
        <v>19</v>
      </c>
      <c r="L58" s="496"/>
      <c r="M58" s="496">
        <v>22.36</v>
      </c>
      <c r="N58" s="496"/>
      <c r="O58" s="496">
        <v>20.9</v>
      </c>
      <c r="P58" s="496"/>
      <c r="Q58" s="49"/>
      <c r="R58" s="497"/>
      <c r="S58" s="497"/>
      <c r="T58" s="492"/>
      <c r="U58" s="492"/>
      <c r="V58" s="479">
        <f t="shared" si="2"/>
        <v>0</v>
      </c>
      <c r="W58" s="392"/>
      <c r="X58" s="393"/>
    </row>
    <row r="59" spans="1:24" ht="18" customHeight="1" x14ac:dyDescent="0.2">
      <c r="A59" s="57"/>
      <c r="B59" s="44"/>
      <c r="C59" s="44"/>
      <c r="D59" s="44"/>
      <c r="E59" s="493" t="s">
        <v>47</v>
      </c>
      <c r="F59" s="494"/>
      <c r="G59" s="495" t="s">
        <v>155</v>
      </c>
      <c r="H59" s="495"/>
      <c r="I59" s="495"/>
      <c r="J59" s="495"/>
      <c r="K59" s="496">
        <v>18.39</v>
      </c>
      <c r="L59" s="496"/>
      <c r="M59" s="496">
        <v>19.46</v>
      </c>
      <c r="N59" s="496"/>
      <c r="O59" s="496">
        <v>20.23</v>
      </c>
      <c r="P59" s="496"/>
      <c r="Q59" s="49"/>
      <c r="R59" s="497"/>
      <c r="S59" s="497"/>
      <c r="T59" s="492"/>
      <c r="U59" s="492"/>
      <c r="V59" s="479">
        <f t="shared" si="2"/>
        <v>0</v>
      </c>
      <c r="W59" s="392"/>
      <c r="X59" s="393"/>
    </row>
    <row r="60" spans="1:24" ht="18" customHeight="1" x14ac:dyDescent="0.2">
      <c r="A60" s="57"/>
      <c r="B60" s="44"/>
      <c r="C60" s="44"/>
      <c r="D60" s="44"/>
      <c r="E60" s="483" t="s">
        <v>108</v>
      </c>
      <c r="F60" s="387"/>
      <c r="G60" s="484" t="s">
        <v>111</v>
      </c>
      <c r="H60" s="485"/>
      <c r="I60" s="485"/>
      <c r="J60" s="486"/>
      <c r="K60" s="479">
        <v>16.100000000000001</v>
      </c>
      <c r="L60" s="487"/>
      <c r="M60" s="479">
        <v>19.46</v>
      </c>
      <c r="N60" s="487"/>
      <c r="O60" s="479">
        <v>17.71</v>
      </c>
      <c r="P60" s="487"/>
      <c r="Q60" s="49"/>
      <c r="R60" s="488"/>
      <c r="S60" s="489"/>
      <c r="T60" s="490"/>
      <c r="U60" s="491"/>
      <c r="V60" s="479">
        <f t="shared" si="2"/>
        <v>0</v>
      </c>
      <c r="W60" s="392"/>
      <c r="X60" s="393"/>
    </row>
    <row r="61" spans="1:24" ht="18" customHeight="1" x14ac:dyDescent="0.2">
      <c r="A61" s="57"/>
      <c r="B61" s="44"/>
      <c r="C61" s="44"/>
      <c r="D61" s="44"/>
      <c r="E61" s="493" t="s">
        <v>122</v>
      </c>
      <c r="F61" s="494"/>
      <c r="G61" s="495" t="s">
        <v>124</v>
      </c>
      <c r="H61" s="495"/>
      <c r="I61" s="495"/>
      <c r="J61" s="495"/>
      <c r="K61" s="496">
        <v>15.92</v>
      </c>
      <c r="L61" s="496"/>
      <c r="M61" s="496">
        <v>19.28</v>
      </c>
      <c r="N61" s="496"/>
      <c r="O61" s="496">
        <v>17.510000000000002</v>
      </c>
      <c r="P61" s="496"/>
      <c r="Q61" s="49"/>
      <c r="R61" s="497"/>
      <c r="S61" s="497"/>
      <c r="T61" s="492"/>
      <c r="U61" s="492"/>
      <c r="V61" s="479">
        <f t="shared" si="2"/>
        <v>0</v>
      </c>
      <c r="W61" s="392"/>
      <c r="X61" s="393"/>
    </row>
    <row r="62" spans="1:24" ht="18" customHeight="1" thickBot="1" x14ac:dyDescent="0.25">
      <c r="A62" s="57"/>
      <c r="B62" s="44"/>
      <c r="C62" s="44"/>
      <c r="D62" s="44"/>
      <c r="E62" s="498" t="s">
        <v>125</v>
      </c>
      <c r="F62" s="499"/>
      <c r="G62" s="500" t="s">
        <v>127</v>
      </c>
      <c r="H62" s="500"/>
      <c r="I62" s="500"/>
      <c r="J62" s="500"/>
      <c r="K62" s="501">
        <v>15.92</v>
      </c>
      <c r="L62" s="501"/>
      <c r="M62" s="501">
        <v>19.28</v>
      </c>
      <c r="N62" s="501"/>
      <c r="O62" s="501">
        <v>17.510000000000002</v>
      </c>
      <c r="P62" s="501"/>
      <c r="Q62" s="53"/>
      <c r="R62" s="502"/>
      <c r="S62" s="502"/>
      <c r="T62" s="503"/>
      <c r="U62" s="503"/>
      <c r="V62" s="537">
        <f t="shared" si="2"/>
        <v>0</v>
      </c>
      <c r="W62" s="374"/>
      <c r="X62" s="375"/>
    </row>
    <row r="63" spans="1:24" ht="18" customHeight="1" thickBot="1" x14ac:dyDescent="0.25">
      <c r="A63" s="57"/>
      <c r="B63" s="44"/>
      <c r="C63" s="44"/>
      <c r="D63" s="44"/>
      <c r="E63" s="60"/>
      <c r="F63" s="60"/>
      <c r="G63" s="61"/>
      <c r="H63" s="61"/>
      <c r="I63" s="61"/>
      <c r="J63" s="61"/>
      <c r="K63" s="62"/>
      <c r="L63" s="62"/>
      <c r="M63" s="62"/>
      <c r="N63" s="62"/>
      <c r="O63" s="62"/>
      <c r="P63" s="62"/>
      <c r="Q63" s="54"/>
      <c r="R63" s="62"/>
      <c r="S63" s="62"/>
      <c r="T63" s="507" t="s">
        <v>168</v>
      </c>
      <c r="U63" s="508"/>
      <c r="V63" s="509">
        <f>SUM(V54:X62)</f>
        <v>0</v>
      </c>
      <c r="W63" s="510"/>
      <c r="X63" s="511"/>
    </row>
    <row r="64" spans="1:24" ht="13.5" thickBot="1" x14ac:dyDescent="0.25">
      <c r="A64" s="48"/>
      <c r="B64" s="49"/>
      <c r="C64" s="49"/>
      <c r="D64" s="49"/>
      <c r="E64" s="49"/>
      <c r="F64" s="49"/>
      <c r="G64" s="49"/>
      <c r="H64" s="49"/>
      <c r="I64" s="49"/>
      <c r="J64" s="49"/>
      <c r="K64" s="49"/>
      <c r="L64" s="49"/>
      <c r="M64" s="49"/>
      <c r="N64" s="49"/>
      <c r="O64" s="49"/>
      <c r="P64" s="49"/>
      <c r="Q64" s="49"/>
      <c r="R64" s="49"/>
      <c r="S64" s="49"/>
      <c r="T64" s="49"/>
      <c r="U64" s="49"/>
      <c r="V64" s="49"/>
      <c r="W64" s="49"/>
      <c r="X64" s="50"/>
    </row>
    <row r="65" spans="1:24" ht="17.25" customHeight="1" x14ac:dyDescent="0.2">
      <c r="A65" s="394" t="s">
        <v>94</v>
      </c>
      <c r="B65" s="395"/>
      <c r="C65" s="395"/>
      <c r="D65" s="453"/>
      <c r="E65" s="512" t="s">
        <v>66</v>
      </c>
      <c r="F65" s="513"/>
      <c r="G65" s="514" t="s">
        <v>70</v>
      </c>
      <c r="H65" s="514"/>
      <c r="I65" s="514"/>
      <c r="J65" s="514"/>
      <c r="K65" s="515" t="s">
        <v>69</v>
      </c>
      <c r="L65" s="515"/>
      <c r="M65" s="516"/>
      <c r="N65" s="516"/>
      <c r="O65" s="516"/>
      <c r="P65" s="516"/>
      <c r="Q65" s="55"/>
      <c r="R65" s="405"/>
      <c r="S65" s="405"/>
      <c r="T65" s="517"/>
      <c r="U65" s="517"/>
      <c r="V65" s="518">
        <f t="shared" ref="V65:V70" si="3">SUM(R65*T65)</f>
        <v>0</v>
      </c>
      <c r="W65" s="518"/>
      <c r="X65" s="519"/>
    </row>
    <row r="66" spans="1:24" ht="18" customHeight="1" thickBot="1" x14ac:dyDescent="0.25">
      <c r="A66" s="396"/>
      <c r="B66" s="397"/>
      <c r="C66" s="397"/>
      <c r="D66" s="454"/>
      <c r="E66" s="521" t="s">
        <v>72</v>
      </c>
      <c r="F66" s="522"/>
      <c r="G66" s="523" t="s">
        <v>73</v>
      </c>
      <c r="H66" s="523"/>
      <c r="I66" s="523"/>
      <c r="J66" s="523"/>
      <c r="K66" s="386" t="s">
        <v>69</v>
      </c>
      <c r="L66" s="524"/>
      <c r="M66" s="525"/>
      <c r="N66" s="525"/>
      <c r="O66" s="525"/>
      <c r="P66" s="525"/>
      <c r="Q66" s="49"/>
      <c r="R66" s="388"/>
      <c r="S66" s="388"/>
      <c r="T66" s="526"/>
      <c r="U66" s="526"/>
      <c r="V66" s="527">
        <f t="shared" si="3"/>
        <v>0</v>
      </c>
      <c r="W66" s="527"/>
      <c r="X66" s="528"/>
    </row>
    <row r="67" spans="1:24" ht="18" customHeight="1" x14ac:dyDescent="0.2">
      <c r="A67" s="57"/>
      <c r="B67" s="44"/>
      <c r="C67" s="44"/>
      <c r="D67" s="44"/>
      <c r="E67" s="381" t="s">
        <v>42</v>
      </c>
      <c r="F67" s="382"/>
      <c r="G67" s="383" t="s">
        <v>45</v>
      </c>
      <c r="H67" s="504"/>
      <c r="I67" s="504"/>
      <c r="J67" s="505"/>
      <c r="K67" s="386">
        <v>75.989999999999995</v>
      </c>
      <c r="L67" s="382"/>
      <c r="M67" s="385">
        <v>89.42</v>
      </c>
      <c r="N67" s="506"/>
      <c r="O67" s="385">
        <v>83.59</v>
      </c>
      <c r="P67" s="506"/>
      <c r="Q67" s="49"/>
      <c r="R67" s="529"/>
      <c r="S67" s="530"/>
      <c r="T67" s="531"/>
      <c r="U67" s="532"/>
      <c r="V67" s="527">
        <f t="shared" si="3"/>
        <v>0</v>
      </c>
      <c r="W67" s="527"/>
      <c r="X67" s="528"/>
    </row>
    <row r="68" spans="1:24" ht="18" customHeight="1" x14ac:dyDescent="0.2">
      <c r="A68" s="57"/>
      <c r="B68" s="44"/>
      <c r="C68" s="44"/>
      <c r="D68" s="44"/>
      <c r="E68" s="381" t="s">
        <v>64</v>
      </c>
      <c r="F68" s="382"/>
      <c r="G68" s="383" t="s">
        <v>233</v>
      </c>
      <c r="H68" s="504"/>
      <c r="I68" s="504"/>
      <c r="J68" s="505"/>
      <c r="K68" s="386">
        <v>15.92</v>
      </c>
      <c r="L68" s="382"/>
      <c r="M68" s="385">
        <v>19.28</v>
      </c>
      <c r="N68" s="506"/>
      <c r="O68" s="385">
        <v>17.510000000000002</v>
      </c>
      <c r="P68" s="506"/>
      <c r="Q68" s="49"/>
      <c r="R68" s="529"/>
      <c r="S68" s="530"/>
      <c r="T68" s="531"/>
      <c r="U68" s="532"/>
      <c r="V68" s="527">
        <f t="shared" si="3"/>
        <v>0</v>
      </c>
      <c r="W68" s="527"/>
      <c r="X68" s="528"/>
    </row>
    <row r="69" spans="1:24" ht="18" customHeight="1" x14ac:dyDescent="0.2">
      <c r="A69" s="57"/>
      <c r="B69" s="44"/>
      <c r="C69" s="44"/>
      <c r="D69" s="44"/>
      <c r="E69" s="381" t="s">
        <v>105</v>
      </c>
      <c r="F69" s="382"/>
      <c r="G69" s="383" t="s">
        <v>107</v>
      </c>
      <c r="H69" s="504"/>
      <c r="I69" s="504"/>
      <c r="J69" s="505"/>
      <c r="K69" s="386">
        <v>19</v>
      </c>
      <c r="L69" s="382"/>
      <c r="M69" s="385">
        <v>22.36</v>
      </c>
      <c r="N69" s="506"/>
      <c r="O69" s="385">
        <v>20.9</v>
      </c>
      <c r="P69" s="506"/>
      <c r="Q69" s="49"/>
      <c r="R69" s="529"/>
      <c r="S69" s="530"/>
      <c r="T69" s="531"/>
      <c r="U69" s="532"/>
      <c r="V69" s="527">
        <f t="shared" si="3"/>
        <v>0</v>
      </c>
      <c r="W69" s="527"/>
      <c r="X69" s="528"/>
    </row>
    <row r="70" spans="1:24" ht="18" customHeight="1" thickBot="1" x14ac:dyDescent="0.25">
      <c r="A70" s="57"/>
      <c r="B70" s="44"/>
      <c r="C70" s="44"/>
      <c r="D70" s="44"/>
      <c r="E70" s="465" t="s">
        <v>108</v>
      </c>
      <c r="F70" s="466"/>
      <c r="G70" s="467" t="s">
        <v>111</v>
      </c>
      <c r="H70" s="467"/>
      <c r="I70" s="467"/>
      <c r="J70" s="467"/>
      <c r="K70" s="468">
        <v>16.100000000000001</v>
      </c>
      <c r="L70" s="468"/>
      <c r="M70" s="468">
        <v>19.46</v>
      </c>
      <c r="N70" s="468"/>
      <c r="O70" s="468">
        <v>17.71</v>
      </c>
      <c r="P70" s="468"/>
      <c r="Q70" s="53"/>
      <c r="R70" s="469"/>
      <c r="S70" s="469"/>
      <c r="T70" s="536"/>
      <c r="U70" s="536"/>
      <c r="V70" s="468">
        <f t="shared" si="3"/>
        <v>0</v>
      </c>
      <c r="W70" s="468"/>
      <c r="X70" s="520"/>
    </row>
    <row r="71" spans="1:24" ht="18" customHeight="1" thickBot="1" x14ac:dyDescent="0.25">
      <c r="A71" s="57"/>
      <c r="B71" s="44"/>
      <c r="C71" s="44"/>
      <c r="D71" s="44"/>
      <c r="E71" s="45"/>
      <c r="F71" s="45"/>
      <c r="G71" s="168"/>
      <c r="H71" s="168"/>
      <c r="I71" s="168"/>
      <c r="J71" s="168"/>
      <c r="K71" s="46"/>
      <c r="L71" s="46"/>
      <c r="M71" s="46"/>
      <c r="N71" s="46"/>
      <c r="O71" s="46"/>
      <c r="P71" s="46"/>
      <c r="Q71" s="49"/>
      <c r="R71" s="46"/>
      <c r="S71" s="46"/>
      <c r="T71" s="376" t="s">
        <v>168</v>
      </c>
      <c r="U71" s="377"/>
      <c r="V71" s="533">
        <f>SUM(V65:X70)</f>
        <v>0</v>
      </c>
      <c r="W71" s="534"/>
      <c r="X71" s="535"/>
    </row>
    <row r="72" spans="1:24" x14ac:dyDescent="0.2">
      <c r="A72" s="48"/>
      <c r="B72" s="49"/>
      <c r="C72" s="49"/>
      <c r="D72" s="49"/>
      <c r="E72" s="49"/>
      <c r="F72" s="49"/>
      <c r="G72" s="49"/>
      <c r="H72" s="49"/>
      <c r="I72" s="49"/>
      <c r="J72" s="49"/>
      <c r="K72" s="49"/>
      <c r="L72" s="49"/>
      <c r="M72" s="49"/>
      <c r="N72" s="49"/>
      <c r="O72" s="49"/>
      <c r="P72" s="49"/>
      <c r="Q72" s="49"/>
      <c r="R72" s="49"/>
      <c r="S72" s="49"/>
      <c r="T72" s="49"/>
      <c r="U72" s="49"/>
      <c r="V72" s="49"/>
      <c r="W72" s="49"/>
      <c r="X72" s="50"/>
    </row>
    <row r="73" spans="1:24" ht="13.5" thickBot="1" x14ac:dyDescent="0.25">
      <c r="A73" s="86"/>
      <c r="B73" s="87"/>
      <c r="C73" s="87"/>
      <c r="D73" s="87"/>
      <c r="E73" s="87"/>
      <c r="F73" s="87"/>
      <c r="G73" s="87"/>
      <c r="H73" s="87"/>
      <c r="I73" s="87"/>
      <c r="J73" s="87"/>
      <c r="K73" s="87"/>
      <c r="L73" s="87"/>
      <c r="M73" s="87"/>
      <c r="N73" s="87"/>
      <c r="O73" s="87"/>
      <c r="P73" s="87"/>
      <c r="Q73" s="53"/>
      <c r="R73" s="87"/>
      <c r="S73" s="87"/>
      <c r="T73" s="87"/>
      <c r="U73" s="87"/>
      <c r="V73" s="87"/>
      <c r="W73" s="87"/>
      <c r="X73" s="88"/>
    </row>
    <row r="74" spans="1:24" x14ac:dyDescent="0.2">
      <c r="A74" s="44"/>
      <c r="B74" s="44"/>
      <c r="C74" s="44"/>
      <c r="D74" s="44"/>
      <c r="E74" s="44"/>
      <c r="F74" s="44"/>
      <c r="G74" s="44"/>
      <c r="H74" s="44"/>
      <c r="I74" s="44"/>
      <c r="J74" s="44"/>
      <c r="K74" s="44"/>
      <c r="L74" s="44"/>
      <c r="M74" s="44"/>
      <c r="N74" s="44"/>
      <c r="O74" s="44"/>
      <c r="P74" s="44"/>
      <c r="Q74" s="49"/>
      <c r="R74" s="44"/>
      <c r="S74" s="44"/>
      <c r="T74" s="44"/>
      <c r="U74" s="44"/>
      <c r="V74" s="44"/>
      <c r="W74" s="44"/>
      <c r="X74" s="44"/>
    </row>
    <row r="75" spans="1:24" x14ac:dyDescent="0.2">
      <c r="A75" s="6"/>
      <c r="B75" s="6"/>
      <c r="C75" s="6"/>
      <c r="D75" s="6"/>
      <c r="E75" s="6"/>
      <c r="F75" s="6"/>
      <c r="G75" s="6"/>
      <c r="H75" s="6"/>
      <c r="I75" s="6"/>
      <c r="J75" s="6"/>
      <c r="K75" s="6"/>
      <c r="L75" s="6"/>
      <c r="M75" s="6"/>
      <c r="N75" s="6"/>
      <c r="O75" s="6"/>
      <c r="P75" s="6"/>
      <c r="Q75" s="6"/>
      <c r="R75" s="6"/>
      <c r="S75" s="6"/>
      <c r="T75" s="6"/>
      <c r="U75" s="6"/>
      <c r="V75" s="6"/>
      <c r="W75" s="6"/>
      <c r="X75" s="6"/>
    </row>
    <row r="76" spans="1:24" x14ac:dyDescent="0.2">
      <c r="A76" s="6"/>
      <c r="B76" s="6"/>
      <c r="C76" s="6"/>
      <c r="D76" s="6"/>
      <c r="E76" s="6"/>
      <c r="F76" s="6"/>
      <c r="G76" s="6"/>
      <c r="H76" s="6"/>
      <c r="I76" s="6"/>
      <c r="J76" s="6"/>
      <c r="K76" s="6"/>
      <c r="L76" s="6"/>
      <c r="M76" s="6"/>
      <c r="N76" s="6"/>
      <c r="O76" s="6"/>
      <c r="P76" s="6"/>
      <c r="Q76" s="6"/>
      <c r="R76" s="6"/>
      <c r="S76" s="6"/>
      <c r="T76" s="6"/>
      <c r="U76" s="6"/>
      <c r="V76" s="6"/>
      <c r="W76" s="6"/>
      <c r="X76" s="6"/>
    </row>
  </sheetData>
  <sheetProtection password="EEE0" sheet="1" objects="1" scenarios="1"/>
  <mergeCells count="389">
    <mergeCell ref="T71:U71"/>
    <mergeCell ref="V71:X71"/>
    <mergeCell ref="E69:F69"/>
    <mergeCell ref="G69:J69"/>
    <mergeCell ref="K69:L69"/>
    <mergeCell ref="M69:N69"/>
    <mergeCell ref="O69:P69"/>
    <mergeCell ref="R69:S69"/>
    <mergeCell ref="T69:U69"/>
    <mergeCell ref="V69:X69"/>
    <mergeCell ref="E70:F70"/>
    <mergeCell ref="G70:J70"/>
    <mergeCell ref="K70:L70"/>
    <mergeCell ref="M70:N70"/>
    <mergeCell ref="O70:P70"/>
    <mergeCell ref="R70:S70"/>
    <mergeCell ref="T70:U70"/>
    <mergeCell ref="V70:X70"/>
    <mergeCell ref="E67:F67"/>
    <mergeCell ref="G67:J67"/>
    <mergeCell ref="K67:L67"/>
    <mergeCell ref="M67:N67"/>
    <mergeCell ref="O67:P67"/>
    <mergeCell ref="R67:S67"/>
    <mergeCell ref="T67:U67"/>
    <mergeCell ref="V67:X67"/>
    <mergeCell ref="E68:F68"/>
    <mergeCell ref="G68:J68"/>
    <mergeCell ref="K68:L68"/>
    <mergeCell ref="M68:N68"/>
    <mergeCell ref="O68:P68"/>
    <mergeCell ref="R68:S68"/>
    <mergeCell ref="T68:U68"/>
    <mergeCell ref="V68:X68"/>
    <mergeCell ref="A65:D66"/>
    <mergeCell ref="E65:F65"/>
    <mergeCell ref="G65:J65"/>
    <mergeCell ref="K65:L65"/>
    <mergeCell ref="M65:N65"/>
    <mergeCell ref="O65:P65"/>
    <mergeCell ref="R65:S65"/>
    <mergeCell ref="T65:U65"/>
    <mergeCell ref="V65:X65"/>
    <mergeCell ref="E66:F66"/>
    <mergeCell ref="G66:J66"/>
    <mergeCell ref="K66:L66"/>
    <mergeCell ref="M66:N66"/>
    <mergeCell ref="O66:P66"/>
    <mergeCell ref="R66:S66"/>
    <mergeCell ref="T66:U66"/>
    <mergeCell ref="V66:X66"/>
    <mergeCell ref="E51:F51"/>
    <mergeCell ref="G51:J51"/>
    <mergeCell ref="K51:L51"/>
    <mergeCell ref="M51:N51"/>
    <mergeCell ref="O51:P51"/>
    <mergeCell ref="R51:S51"/>
    <mergeCell ref="T51:U51"/>
    <mergeCell ref="V51:X51"/>
    <mergeCell ref="T52:U52"/>
    <mergeCell ref="V52:X52"/>
    <mergeCell ref="E49:F49"/>
    <mergeCell ref="G49:J49"/>
    <mergeCell ref="K49:L49"/>
    <mergeCell ref="M49:N49"/>
    <mergeCell ref="O49:P49"/>
    <mergeCell ref="R49:S49"/>
    <mergeCell ref="T49:U49"/>
    <mergeCell ref="V49:X49"/>
    <mergeCell ref="E50:F50"/>
    <mergeCell ref="G50:J50"/>
    <mergeCell ref="K50:L50"/>
    <mergeCell ref="M50:N50"/>
    <mergeCell ref="O50:P50"/>
    <mergeCell ref="R50:S50"/>
    <mergeCell ref="T50:U50"/>
    <mergeCell ref="V50:X50"/>
    <mergeCell ref="T45:U45"/>
    <mergeCell ref="V45:X45"/>
    <mergeCell ref="A47:D48"/>
    <mergeCell ref="E47:F47"/>
    <mergeCell ref="G47:J47"/>
    <mergeCell ref="K47:L47"/>
    <mergeCell ref="M47:N47"/>
    <mergeCell ref="O47:P47"/>
    <mergeCell ref="R47:S47"/>
    <mergeCell ref="T47:U47"/>
    <mergeCell ref="V47:X47"/>
    <mergeCell ref="E48:F48"/>
    <mergeCell ref="G48:J48"/>
    <mergeCell ref="K48:L48"/>
    <mergeCell ref="M48:N48"/>
    <mergeCell ref="O48:P48"/>
    <mergeCell ref="R48:S48"/>
    <mergeCell ref="T48:U48"/>
    <mergeCell ref="V48:X48"/>
    <mergeCell ref="T43:U43"/>
    <mergeCell ref="V43:X43"/>
    <mergeCell ref="E44:F44"/>
    <mergeCell ref="G44:J44"/>
    <mergeCell ref="K44:L44"/>
    <mergeCell ref="M44:N44"/>
    <mergeCell ref="O44:P44"/>
    <mergeCell ref="R44:S44"/>
    <mergeCell ref="T44:U44"/>
    <mergeCell ref="V44:X44"/>
    <mergeCell ref="A43:D44"/>
    <mergeCell ref="E43:F43"/>
    <mergeCell ref="G43:J43"/>
    <mergeCell ref="K43:L43"/>
    <mergeCell ref="M43:N43"/>
    <mergeCell ref="O43:P43"/>
    <mergeCell ref="R43:S43"/>
    <mergeCell ref="E28:F28"/>
    <mergeCell ref="G28:J28"/>
    <mergeCell ref="K28:L28"/>
    <mergeCell ref="M28:N28"/>
    <mergeCell ref="O28:P28"/>
    <mergeCell ref="R28:S28"/>
    <mergeCell ref="T28:U28"/>
    <mergeCell ref="V28:X28"/>
    <mergeCell ref="T29:U29"/>
    <mergeCell ref="V29:X29"/>
    <mergeCell ref="E26:F26"/>
    <mergeCell ref="G26:J26"/>
    <mergeCell ref="K26:L26"/>
    <mergeCell ref="M26:N26"/>
    <mergeCell ref="O26:P26"/>
    <mergeCell ref="R26:S26"/>
    <mergeCell ref="T26:U26"/>
    <mergeCell ref="V26:X26"/>
    <mergeCell ref="E27:F27"/>
    <mergeCell ref="G27:J27"/>
    <mergeCell ref="K27:L27"/>
    <mergeCell ref="M27:N27"/>
    <mergeCell ref="O27:P27"/>
    <mergeCell ref="R27:S27"/>
    <mergeCell ref="T27:U27"/>
    <mergeCell ref="V27:X27"/>
    <mergeCell ref="T24:U24"/>
    <mergeCell ref="V24:X24"/>
    <mergeCell ref="E25:F25"/>
    <mergeCell ref="G25:J25"/>
    <mergeCell ref="K25:L25"/>
    <mergeCell ref="M25:N25"/>
    <mergeCell ref="O25:P25"/>
    <mergeCell ref="R25:S25"/>
    <mergeCell ref="T25:U25"/>
    <mergeCell ref="V25:X25"/>
    <mergeCell ref="E24:F24"/>
    <mergeCell ref="G24:J24"/>
    <mergeCell ref="K24:L24"/>
    <mergeCell ref="M24:N24"/>
    <mergeCell ref="O24:P24"/>
    <mergeCell ref="R24:S24"/>
    <mergeCell ref="O22:P22"/>
    <mergeCell ref="R22:S22"/>
    <mergeCell ref="T22:U22"/>
    <mergeCell ref="V22:X22"/>
    <mergeCell ref="E23:F23"/>
    <mergeCell ref="G23:J23"/>
    <mergeCell ref="K23:L23"/>
    <mergeCell ref="M23:N23"/>
    <mergeCell ref="O23:P23"/>
    <mergeCell ref="R23:S23"/>
    <mergeCell ref="T23:U23"/>
    <mergeCell ref="V23:X23"/>
    <mergeCell ref="E22:F22"/>
    <mergeCell ref="G22:J22"/>
    <mergeCell ref="K22:L22"/>
    <mergeCell ref="M22:N22"/>
    <mergeCell ref="E20:F20"/>
    <mergeCell ref="G20:J20"/>
    <mergeCell ref="K20:L20"/>
    <mergeCell ref="M20:N20"/>
    <mergeCell ref="O20:P20"/>
    <mergeCell ref="R20:S20"/>
    <mergeCell ref="T20:U20"/>
    <mergeCell ref="V20:X20"/>
    <mergeCell ref="E21:F21"/>
    <mergeCell ref="G21:J21"/>
    <mergeCell ref="K21:L21"/>
    <mergeCell ref="M21:N21"/>
    <mergeCell ref="O21:P21"/>
    <mergeCell ref="R21:S21"/>
    <mergeCell ref="T21:U21"/>
    <mergeCell ref="V21:X21"/>
    <mergeCell ref="G19:J19"/>
    <mergeCell ref="K19:L19"/>
    <mergeCell ref="M19:N19"/>
    <mergeCell ref="O19:P19"/>
    <mergeCell ref="R19:S19"/>
    <mergeCell ref="T19:U19"/>
    <mergeCell ref="V19:X19"/>
    <mergeCell ref="J2:X2"/>
    <mergeCell ref="J3:X3"/>
    <mergeCell ref="J4:X4"/>
    <mergeCell ref="J5:X5"/>
    <mergeCell ref="A7:X7"/>
    <mergeCell ref="A9:I9"/>
    <mergeCell ref="T9:X9"/>
    <mergeCell ref="V14:X14"/>
    <mergeCell ref="A14:D14"/>
    <mergeCell ref="E14:F14"/>
    <mergeCell ref="G14:J14"/>
    <mergeCell ref="K14:L14"/>
    <mergeCell ref="M14:N14"/>
    <mergeCell ref="O14:P14"/>
    <mergeCell ref="A10:I10"/>
    <mergeCell ref="T10:X10"/>
    <mergeCell ref="A19:D20"/>
    <mergeCell ref="J12:L13"/>
    <mergeCell ref="M12:P13"/>
    <mergeCell ref="Q12:Q13"/>
    <mergeCell ref="R12:U13"/>
    <mergeCell ref="V12:X13"/>
    <mergeCell ref="A13:I13"/>
    <mergeCell ref="A54:D54"/>
    <mergeCell ref="E54:F54"/>
    <mergeCell ref="G54:J54"/>
    <mergeCell ref="K54:L54"/>
    <mergeCell ref="M54:N54"/>
    <mergeCell ref="O54:P54"/>
    <mergeCell ref="R54:S54"/>
    <mergeCell ref="T54:U54"/>
    <mergeCell ref="R14:S14"/>
    <mergeCell ref="T14:U14"/>
    <mergeCell ref="E33:F33"/>
    <mergeCell ref="G33:J33"/>
    <mergeCell ref="K33:L33"/>
    <mergeCell ref="M33:N33"/>
    <mergeCell ref="O33:P33"/>
    <mergeCell ref="R33:S33"/>
    <mergeCell ref="T33:U33"/>
    <mergeCell ref="A16:D16"/>
    <mergeCell ref="T35:U35"/>
    <mergeCell ref="E36:F36"/>
    <mergeCell ref="G36:J36"/>
    <mergeCell ref="K36:L36"/>
    <mergeCell ref="M36:N36"/>
    <mergeCell ref="O36:P36"/>
    <mergeCell ref="R36:S36"/>
    <mergeCell ref="V33:X33"/>
    <mergeCell ref="G40:J40"/>
    <mergeCell ref="K40:L40"/>
    <mergeCell ref="M40:N40"/>
    <mergeCell ref="O40:P40"/>
    <mergeCell ref="E39:F39"/>
    <mergeCell ref="G39:J39"/>
    <mergeCell ref="K39:L39"/>
    <mergeCell ref="M39:N39"/>
    <mergeCell ref="O39:P39"/>
    <mergeCell ref="E38:F38"/>
    <mergeCell ref="G38:J38"/>
    <mergeCell ref="K38:L38"/>
    <mergeCell ref="M38:N38"/>
    <mergeCell ref="O38:P38"/>
    <mergeCell ref="E40:F40"/>
    <mergeCell ref="E37:F37"/>
    <mergeCell ref="V54:X54"/>
    <mergeCell ref="E55:F55"/>
    <mergeCell ref="G55:J55"/>
    <mergeCell ref="K55:L55"/>
    <mergeCell ref="M55:N55"/>
    <mergeCell ref="O55:P55"/>
    <mergeCell ref="R55:S55"/>
    <mergeCell ref="T55:U55"/>
    <mergeCell ref="V55:X55"/>
    <mergeCell ref="T56:U56"/>
    <mergeCell ref="V56:X56"/>
    <mergeCell ref="E57:F57"/>
    <mergeCell ref="G57:J57"/>
    <mergeCell ref="K57:L57"/>
    <mergeCell ref="M57:N57"/>
    <mergeCell ref="O57:P57"/>
    <mergeCell ref="R57:S57"/>
    <mergeCell ref="T57:U57"/>
    <mergeCell ref="V57:X57"/>
    <mergeCell ref="E56:F56"/>
    <mergeCell ref="G56:J56"/>
    <mergeCell ref="K56:L56"/>
    <mergeCell ref="M56:N56"/>
    <mergeCell ref="O56:P56"/>
    <mergeCell ref="R56:S56"/>
    <mergeCell ref="V60:X60"/>
    <mergeCell ref="T58:U58"/>
    <mergeCell ref="V58:X58"/>
    <mergeCell ref="E59:F59"/>
    <mergeCell ref="G59:J59"/>
    <mergeCell ref="K59:L59"/>
    <mergeCell ref="M59:N59"/>
    <mergeCell ref="O59:P59"/>
    <mergeCell ref="R59:S59"/>
    <mergeCell ref="T59:U59"/>
    <mergeCell ref="V59:X59"/>
    <mergeCell ref="E58:F58"/>
    <mergeCell ref="G58:J58"/>
    <mergeCell ref="K58:L58"/>
    <mergeCell ref="M58:N58"/>
    <mergeCell ref="O58:P58"/>
    <mergeCell ref="R58:S58"/>
    <mergeCell ref="E60:F60"/>
    <mergeCell ref="G60:J60"/>
    <mergeCell ref="K60:L60"/>
    <mergeCell ref="M60:N60"/>
    <mergeCell ref="O60:P60"/>
    <mergeCell ref="R60:S60"/>
    <mergeCell ref="T63:U63"/>
    <mergeCell ref="V63:X63"/>
    <mergeCell ref="A31:D32"/>
    <mergeCell ref="E31:F31"/>
    <mergeCell ref="G31:J31"/>
    <mergeCell ref="K31:L31"/>
    <mergeCell ref="M31:N31"/>
    <mergeCell ref="O31:P31"/>
    <mergeCell ref="E62:F62"/>
    <mergeCell ref="G62:J62"/>
    <mergeCell ref="K62:L62"/>
    <mergeCell ref="M62:N62"/>
    <mergeCell ref="O62:P62"/>
    <mergeCell ref="R62:S62"/>
    <mergeCell ref="R31:S31"/>
    <mergeCell ref="T31:U31"/>
    <mergeCell ref="V31:X31"/>
    <mergeCell ref="E32:F32"/>
    <mergeCell ref="G32:J32"/>
    <mergeCell ref="K32:L32"/>
    <mergeCell ref="M32:N32"/>
    <mergeCell ref="O32:P32"/>
    <mergeCell ref="T60:U60"/>
    <mergeCell ref="V37:X37"/>
    <mergeCell ref="T62:U62"/>
    <mergeCell ref="V62:X62"/>
    <mergeCell ref="E61:F61"/>
    <mergeCell ref="G61:J61"/>
    <mergeCell ref="K61:L61"/>
    <mergeCell ref="M61:N61"/>
    <mergeCell ref="O61:P61"/>
    <mergeCell ref="R61:S61"/>
    <mergeCell ref="T61:U61"/>
    <mergeCell ref="V61:X61"/>
    <mergeCell ref="G37:J37"/>
    <mergeCell ref="K37:L37"/>
    <mergeCell ref="R16:S16"/>
    <mergeCell ref="E34:F34"/>
    <mergeCell ref="G34:J34"/>
    <mergeCell ref="K34:L34"/>
    <mergeCell ref="M34:N34"/>
    <mergeCell ref="O34:P34"/>
    <mergeCell ref="R34:S34"/>
    <mergeCell ref="M37:N37"/>
    <mergeCell ref="O37:P37"/>
    <mergeCell ref="R37:S37"/>
    <mergeCell ref="E35:F35"/>
    <mergeCell ref="G35:J35"/>
    <mergeCell ref="K35:L35"/>
    <mergeCell ref="M35:N35"/>
    <mergeCell ref="O35:P35"/>
    <mergeCell ref="R35:S35"/>
    <mergeCell ref="E16:F16"/>
    <mergeCell ref="G16:J16"/>
    <mergeCell ref="K16:L16"/>
    <mergeCell ref="M16:N16"/>
    <mergeCell ref="O16:P16"/>
    <mergeCell ref="E19:F19"/>
    <mergeCell ref="T16:U16"/>
    <mergeCell ref="V16:X16"/>
    <mergeCell ref="T17:U17"/>
    <mergeCell ref="V17:X17"/>
    <mergeCell ref="T40:U40"/>
    <mergeCell ref="V40:X40"/>
    <mergeCell ref="T41:U41"/>
    <mergeCell ref="V41:X41"/>
    <mergeCell ref="R40:S40"/>
    <mergeCell ref="T38:U38"/>
    <mergeCell ref="V38:X38"/>
    <mergeCell ref="R39:S39"/>
    <mergeCell ref="T39:U39"/>
    <mergeCell ref="V39:X39"/>
    <mergeCell ref="R38:S38"/>
    <mergeCell ref="T36:U36"/>
    <mergeCell ref="V36:X36"/>
    <mergeCell ref="T34:U34"/>
    <mergeCell ref="V34:X34"/>
    <mergeCell ref="R32:S32"/>
    <mergeCell ref="T32:U32"/>
    <mergeCell ref="V32:X32"/>
    <mergeCell ref="V35:X35"/>
    <mergeCell ref="T37:U37"/>
  </mergeCells>
  <pageMargins left="0.65" right="0.59" top="0.52" bottom="0.21" header="0.3" footer="0.17"/>
  <pageSetup scale="56"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31"/>
  <sheetViews>
    <sheetView view="pageBreakPreview" zoomScale="85" zoomScaleNormal="86" zoomScaleSheetLayoutView="85" workbookViewId="0">
      <pane ySplit="15" topLeftCell="A16" activePane="bottomLeft" state="frozen"/>
      <selection pane="bottomLeft" activeCell="M13" sqref="M13:P14"/>
    </sheetView>
  </sheetViews>
  <sheetFormatPr defaultRowHeight="12.75" x14ac:dyDescent="0.2"/>
  <cols>
    <col min="1" max="3" width="5.7109375" style="8" customWidth="1"/>
    <col min="4" max="4" width="10.140625" style="8" customWidth="1"/>
    <col min="5" max="6" width="5.7109375" style="8" customWidth="1"/>
    <col min="7" max="7" width="10.7109375" style="8" customWidth="1"/>
    <col min="8" max="8" width="11.85546875" style="8" customWidth="1"/>
    <col min="9" max="9" width="14.140625" style="8" customWidth="1"/>
    <col min="10" max="10" width="9.28515625" style="8" customWidth="1"/>
    <col min="11" max="16" width="5.7109375" style="8" customWidth="1"/>
    <col min="17" max="17" width="1.7109375" style="8" customWidth="1"/>
    <col min="18" max="21" width="5.7109375" style="8" customWidth="1"/>
    <col min="22" max="22" width="7.28515625" style="8" customWidth="1"/>
    <col min="23" max="23" width="7.42578125" style="8" customWidth="1"/>
    <col min="24" max="32" width="5.7109375" style="8" customWidth="1"/>
    <col min="33" max="16384" width="9.140625" style="8"/>
  </cols>
  <sheetData>
    <row r="2" spans="1:32" ht="15.75" x14ac:dyDescent="0.25">
      <c r="J2" s="440" t="s">
        <v>0</v>
      </c>
      <c r="K2" s="440"/>
      <c r="L2" s="440"/>
      <c r="M2" s="440"/>
      <c r="N2" s="440"/>
      <c r="O2" s="440"/>
      <c r="P2" s="440"/>
      <c r="Q2" s="440"/>
      <c r="R2" s="440"/>
      <c r="S2" s="440"/>
      <c r="T2" s="440"/>
      <c r="U2" s="440"/>
      <c r="V2" s="440"/>
      <c r="W2" s="440"/>
      <c r="X2" s="440"/>
    </row>
    <row r="3" spans="1:32" ht="15.75" x14ac:dyDescent="0.25">
      <c r="J3" s="440" t="s">
        <v>1</v>
      </c>
      <c r="K3" s="440"/>
      <c r="L3" s="440"/>
      <c r="M3" s="440"/>
      <c r="N3" s="440"/>
      <c r="O3" s="440"/>
      <c r="P3" s="440"/>
      <c r="Q3" s="440"/>
      <c r="R3" s="440"/>
      <c r="S3" s="440"/>
      <c r="T3" s="440"/>
      <c r="U3" s="440"/>
      <c r="V3" s="440"/>
      <c r="W3" s="440"/>
      <c r="X3" s="440"/>
    </row>
    <row r="4" spans="1:32" ht="15.75" x14ac:dyDescent="0.25">
      <c r="J4" s="440" t="s">
        <v>157</v>
      </c>
      <c r="K4" s="440"/>
      <c r="L4" s="440"/>
      <c r="M4" s="440"/>
      <c r="N4" s="440"/>
      <c r="O4" s="440"/>
      <c r="P4" s="440"/>
      <c r="Q4" s="440"/>
      <c r="R4" s="440"/>
      <c r="S4" s="440"/>
      <c r="T4" s="440"/>
      <c r="U4" s="440"/>
      <c r="V4" s="440"/>
      <c r="W4" s="440"/>
      <c r="X4" s="440"/>
    </row>
    <row r="5" spans="1:32" ht="15.75" x14ac:dyDescent="0.25">
      <c r="J5" s="440"/>
      <c r="K5" s="440"/>
      <c r="L5" s="440"/>
      <c r="M5" s="440"/>
      <c r="N5" s="440"/>
      <c r="O5" s="440"/>
      <c r="P5" s="440"/>
      <c r="Q5" s="440"/>
      <c r="R5" s="440"/>
      <c r="S5" s="440"/>
      <c r="T5" s="440"/>
      <c r="U5" s="440"/>
      <c r="V5" s="440"/>
      <c r="W5" s="440"/>
      <c r="X5" s="440"/>
    </row>
    <row r="7" spans="1:32" ht="16.5" customHeight="1" x14ac:dyDescent="0.25">
      <c r="B7" s="441" t="s">
        <v>251</v>
      </c>
      <c r="C7" s="441"/>
      <c r="D7" s="441"/>
      <c r="E7" s="441"/>
      <c r="F7" s="441"/>
      <c r="G7" s="441"/>
      <c r="H7" s="441"/>
      <c r="I7" s="441"/>
      <c r="J7" s="441"/>
      <c r="K7" s="441"/>
      <c r="L7" s="441"/>
      <c r="M7" s="441"/>
      <c r="N7" s="441"/>
      <c r="O7" s="441"/>
      <c r="P7" s="441"/>
      <c r="Q7" s="441"/>
      <c r="R7" s="441"/>
      <c r="S7" s="441"/>
      <c r="T7" s="441"/>
      <c r="U7" s="441"/>
      <c r="V7" s="441"/>
      <c r="W7" s="441"/>
      <c r="X7" s="441"/>
    </row>
    <row r="8" spans="1:32" ht="15.75" x14ac:dyDescent="0.25">
      <c r="A8" s="441" t="s">
        <v>250</v>
      </c>
      <c r="B8" s="442"/>
      <c r="C8" s="442"/>
      <c r="D8" s="442"/>
      <c r="E8" s="442"/>
      <c r="F8" s="442"/>
      <c r="G8" s="442"/>
      <c r="H8" s="442"/>
      <c r="I8" s="442"/>
      <c r="J8" s="442"/>
      <c r="K8" s="442"/>
      <c r="L8" s="442"/>
      <c r="M8" s="442"/>
      <c r="N8" s="442"/>
      <c r="O8" s="442"/>
      <c r="P8" s="442"/>
      <c r="Q8" s="442"/>
      <c r="R8" s="442"/>
      <c r="S8" s="442"/>
      <c r="T8" s="442"/>
      <c r="U8" s="442"/>
      <c r="V8" s="442"/>
      <c r="W8" s="442"/>
      <c r="X8" s="442"/>
      <c r="Y8" s="43"/>
      <c r="Z8" s="43"/>
      <c r="AA8" s="43"/>
      <c r="AB8" s="43"/>
      <c r="AC8" s="41"/>
      <c r="AD8" s="41"/>
      <c r="AE8" s="41"/>
      <c r="AF8" s="41"/>
    </row>
    <row r="9" spans="1:32" ht="15.75" x14ac:dyDescent="0.25">
      <c r="A9" s="173"/>
      <c r="B9" s="174"/>
      <c r="C9" s="174"/>
      <c r="D9" s="174"/>
      <c r="E9" s="174"/>
      <c r="F9" s="174"/>
      <c r="G9" s="174"/>
      <c r="H9" s="174"/>
      <c r="I9" s="174"/>
      <c r="J9" s="174"/>
      <c r="K9" s="174"/>
      <c r="L9" s="174"/>
      <c r="M9" s="174"/>
      <c r="N9" s="174"/>
      <c r="O9" s="174"/>
      <c r="P9" s="174"/>
      <c r="Q9" s="174"/>
      <c r="R9" s="174"/>
      <c r="S9" s="174"/>
      <c r="T9" s="174"/>
      <c r="U9" s="174"/>
      <c r="V9" s="174"/>
      <c r="W9" s="174"/>
      <c r="X9" s="174"/>
      <c r="Y9" s="43"/>
      <c r="Z9" s="43"/>
      <c r="AA9" s="43"/>
      <c r="AB9" s="43"/>
      <c r="AC9" s="41"/>
      <c r="AD9" s="41"/>
      <c r="AE9" s="41"/>
      <c r="AF9" s="41"/>
    </row>
    <row r="10" spans="1:32" ht="15.75" x14ac:dyDescent="0.25">
      <c r="A10" s="443">
        <f>Header!D12</f>
        <v>0</v>
      </c>
      <c r="B10" s="444"/>
      <c r="C10" s="444"/>
      <c r="D10" s="444"/>
      <c r="E10" s="444"/>
      <c r="F10" s="444"/>
      <c r="G10" s="444"/>
      <c r="H10" s="444"/>
      <c r="I10" s="444"/>
      <c r="J10" s="174"/>
      <c r="K10" s="174"/>
      <c r="L10" s="174"/>
      <c r="M10" s="174"/>
      <c r="N10" s="174"/>
      <c r="O10" s="174"/>
      <c r="P10" s="174"/>
      <c r="Q10" s="174"/>
      <c r="R10" s="174"/>
      <c r="S10" s="174"/>
      <c r="T10" s="445">
        <f>Header!G15</f>
        <v>0</v>
      </c>
      <c r="U10" s="446"/>
      <c r="V10" s="446"/>
      <c r="W10" s="446"/>
      <c r="X10" s="446"/>
      <c r="Y10" s="43"/>
      <c r="Z10" s="43"/>
      <c r="AA10" s="43"/>
      <c r="AB10" s="43"/>
      <c r="AC10" s="41"/>
      <c r="AD10" s="41"/>
      <c r="AE10" s="41"/>
      <c r="AF10" s="41"/>
    </row>
    <row r="11" spans="1:32" ht="15.75" x14ac:dyDescent="0.25">
      <c r="A11" s="410" t="s">
        <v>139</v>
      </c>
      <c r="B11" s="410"/>
      <c r="C11" s="410"/>
      <c r="D11" s="410"/>
      <c r="E11" s="410"/>
      <c r="F11" s="410"/>
      <c r="G11" s="410"/>
      <c r="H11" s="410"/>
      <c r="I11" s="411"/>
      <c r="J11" s="174"/>
      <c r="K11" s="174"/>
      <c r="L11" s="174"/>
      <c r="M11" s="174"/>
      <c r="N11" s="174"/>
      <c r="O11" s="174"/>
      <c r="P11" s="174"/>
      <c r="Q11" s="174"/>
      <c r="R11" s="174"/>
      <c r="S11" s="174"/>
      <c r="T11" s="251" t="s">
        <v>174</v>
      </c>
      <c r="U11" s="412"/>
      <c r="V11" s="412"/>
      <c r="W11" s="412"/>
      <c r="X11" s="412"/>
      <c r="Y11" s="43"/>
      <c r="Z11" s="43"/>
      <c r="AA11" s="43"/>
      <c r="AB11" s="43"/>
      <c r="AC11" s="41"/>
      <c r="AD11" s="41"/>
      <c r="AE11" s="41"/>
      <c r="AF11" s="41"/>
    </row>
    <row r="12" spans="1:32" ht="16.5" thickBot="1" x14ac:dyDescent="0.3">
      <c r="A12" s="173"/>
      <c r="B12" s="174"/>
      <c r="C12" s="174"/>
      <c r="D12" s="174"/>
      <c r="E12" s="174"/>
      <c r="F12" s="174"/>
      <c r="G12" s="174"/>
      <c r="H12" s="174"/>
      <c r="I12" s="174"/>
      <c r="J12" s="174"/>
      <c r="K12" s="174"/>
      <c r="L12" s="174"/>
      <c r="M12" s="174"/>
      <c r="N12" s="174"/>
      <c r="O12" s="174"/>
      <c r="P12" s="174"/>
      <c r="Q12" s="174"/>
      <c r="R12" s="174"/>
      <c r="S12" s="174"/>
      <c r="T12" s="174"/>
      <c r="U12" s="174"/>
      <c r="V12" s="174"/>
      <c r="W12" s="174"/>
      <c r="X12" s="174"/>
      <c r="Y12" s="43"/>
      <c r="Z12" s="43"/>
      <c r="AA12" s="43"/>
      <c r="AB12" s="43"/>
      <c r="AC12" s="41"/>
      <c r="AD12" s="41"/>
      <c r="AE12" s="41"/>
      <c r="AF12" s="41"/>
    </row>
    <row r="13" spans="1:32" x14ac:dyDescent="0.2">
      <c r="E13" s="172"/>
      <c r="F13" s="172"/>
      <c r="G13" s="172"/>
      <c r="H13" s="172"/>
      <c r="I13" s="172"/>
      <c r="J13" s="413" t="s">
        <v>220</v>
      </c>
      <c r="K13" s="414"/>
      <c r="L13" s="415"/>
      <c r="M13" s="419">
        <f>Header!G40</f>
        <v>0</v>
      </c>
      <c r="N13" s="420"/>
      <c r="O13" s="420"/>
      <c r="P13" s="421"/>
      <c r="Q13" s="425"/>
      <c r="R13" s="413" t="s">
        <v>270</v>
      </c>
      <c r="S13" s="427"/>
      <c r="T13" s="427"/>
      <c r="U13" s="428"/>
      <c r="V13" s="432">
        <f>SUM(V18+V21+V28)</f>
        <v>0</v>
      </c>
      <c r="W13" s="433"/>
      <c r="X13" s="434"/>
      <c r="Y13" s="172"/>
      <c r="Z13" s="172"/>
      <c r="AA13" s="172"/>
      <c r="AB13" s="172"/>
      <c r="AC13" s="41"/>
      <c r="AD13" s="41"/>
      <c r="AE13" s="41"/>
      <c r="AF13" s="41"/>
    </row>
    <row r="14" spans="1:32" ht="20.25" customHeight="1" thickBot="1" x14ac:dyDescent="0.3">
      <c r="A14" s="438"/>
      <c r="B14" s="438"/>
      <c r="C14" s="438"/>
      <c r="D14" s="438"/>
      <c r="E14" s="438"/>
      <c r="F14" s="438"/>
      <c r="G14" s="438"/>
      <c r="H14" s="438"/>
      <c r="I14" s="439"/>
      <c r="J14" s="416"/>
      <c r="K14" s="417"/>
      <c r="L14" s="418"/>
      <c r="M14" s="422"/>
      <c r="N14" s="423"/>
      <c r="O14" s="423"/>
      <c r="P14" s="424"/>
      <c r="Q14" s="426"/>
      <c r="R14" s="429"/>
      <c r="S14" s="430"/>
      <c r="T14" s="430"/>
      <c r="U14" s="431"/>
      <c r="V14" s="435"/>
      <c r="W14" s="436"/>
      <c r="X14" s="437"/>
    </row>
    <row r="15" spans="1:32" ht="54" customHeight="1" x14ac:dyDescent="0.25">
      <c r="A15" s="456" t="s">
        <v>135</v>
      </c>
      <c r="B15" s="451"/>
      <c r="C15" s="457"/>
      <c r="D15" s="458"/>
      <c r="E15" s="449" t="s">
        <v>28</v>
      </c>
      <c r="F15" s="451"/>
      <c r="G15" s="449" t="s">
        <v>169</v>
      </c>
      <c r="H15" s="451"/>
      <c r="I15" s="451"/>
      <c r="J15" s="450"/>
      <c r="K15" s="449" t="s">
        <v>153</v>
      </c>
      <c r="L15" s="451"/>
      <c r="M15" s="449" t="s">
        <v>31</v>
      </c>
      <c r="N15" s="450"/>
      <c r="O15" s="449" t="s">
        <v>32</v>
      </c>
      <c r="P15" s="450"/>
      <c r="Q15" s="51"/>
      <c r="R15" s="447" t="s">
        <v>156</v>
      </c>
      <c r="S15" s="448"/>
      <c r="T15" s="449" t="s">
        <v>212</v>
      </c>
      <c r="U15" s="450"/>
      <c r="V15" s="449" t="s">
        <v>172</v>
      </c>
      <c r="W15" s="451"/>
      <c r="X15" s="452"/>
    </row>
    <row r="16" spans="1:32" ht="13.5" thickBot="1" x14ac:dyDescent="0.25">
      <c r="A16" s="48"/>
      <c r="B16" s="49"/>
      <c r="C16" s="49"/>
      <c r="D16" s="49"/>
      <c r="E16" s="49"/>
      <c r="F16" s="49"/>
      <c r="G16" s="49"/>
      <c r="H16" s="49"/>
      <c r="I16" s="49"/>
      <c r="J16" s="49"/>
      <c r="K16" s="49"/>
      <c r="L16" s="49"/>
      <c r="M16" s="49"/>
      <c r="N16" s="49"/>
      <c r="O16" s="49"/>
      <c r="P16" s="49"/>
      <c r="Q16" s="49"/>
      <c r="R16" s="49"/>
      <c r="S16" s="49"/>
      <c r="T16" s="49"/>
      <c r="U16" s="49"/>
      <c r="V16" s="49"/>
      <c r="W16" s="49"/>
      <c r="X16" s="50"/>
    </row>
    <row r="17" spans="1:24" ht="27" customHeight="1" thickBot="1" x14ac:dyDescent="0.25">
      <c r="A17" s="459" t="s">
        <v>252</v>
      </c>
      <c r="B17" s="460"/>
      <c r="C17" s="460"/>
      <c r="D17" s="546"/>
      <c r="E17" s="563" t="s">
        <v>96</v>
      </c>
      <c r="F17" s="564"/>
      <c r="G17" s="565" t="s">
        <v>158</v>
      </c>
      <c r="H17" s="565"/>
      <c r="I17" s="565"/>
      <c r="J17" s="565"/>
      <c r="K17" s="566">
        <v>39.200000000000003</v>
      </c>
      <c r="L17" s="566"/>
      <c r="M17" s="561">
        <v>49.82</v>
      </c>
      <c r="N17" s="561"/>
      <c r="O17" s="561">
        <v>43.12</v>
      </c>
      <c r="P17" s="561"/>
      <c r="Q17" s="56"/>
      <c r="R17" s="559"/>
      <c r="S17" s="559"/>
      <c r="T17" s="560"/>
      <c r="U17" s="560"/>
      <c r="V17" s="561">
        <f>SUM(R17*T17)</f>
        <v>0</v>
      </c>
      <c r="W17" s="561"/>
      <c r="X17" s="562"/>
    </row>
    <row r="18" spans="1:24" ht="18" customHeight="1" thickBot="1" x14ac:dyDescent="0.25">
      <c r="A18" s="57"/>
      <c r="B18" s="44"/>
      <c r="C18" s="44"/>
      <c r="D18" s="44"/>
      <c r="E18" s="45"/>
      <c r="F18" s="45"/>
      <c r="G18" s="168"/>
      <c r="H18" s="168"/>
      <c r="I18" s="168"/>
      <c r="J18" s="168"/>
      <c r="K18" s="46"/>
      <c r="L18" s="46"/>
      <c r="M18" s="46"/>
      <c r="N18" s="46"/>
      <c r="O18" s="46"/>
      <c r="P18" s="46"/>
      <c r="Q18" s="49"/>
      <c r="R18" s="46"/>
      <c r="S18" s="46"/>
      <c r="T18" s="376" t="s">
        <v>168</v>
      </c>
      <c r="U18" s="377"/>
      <c r="V18" s="533">
        <f>SUM(V17:X17)</f>
        <v>0</v>
      </c>
      <c r="W18" s="534"/>
      <c r="X18" s="535"/>
    </row>
    <row r="19" spans="1:24" ht="13.5" thickBot="1" x14ac:dyDescent="0.25">
      <c r="A19" s="48"/>
      <c r="B19" s="49"/>
      <c r="C19" s="49"/>
      <c r="D19" s="49"/>
      <c r="E19" s="49"/>
      <c r="F19" s="49"/>
      <c r="G19" s="49"/>
      <c r="H19" s="49"/>
      <c r="I19" s="49"/>
      <c r="J19" s="49"/>
      <c r="K19" s="49"/>
      <c r="L19" s="49"/>
      <c r="M19" s="49"/>
      <c r="N19" s="49"/>
      <c r="O19" s="49"/>
      <c r="P19" s="49"/>
      <c r="Q19" s="49"/>
      <c r="R19" s="49"/>
      <c r="S19" s="49"/>
      <c r="T19" s="49"/>
      <c r="U19" s="49"/>
      <c r="V19" s="49"/>
      <c r="W19" s="49"/>
      <c r="X19" s="50"/>
    </row>
    <row r="20" spans="1:24" ht="27" customHeight="1" thickBot="1" x14ac:dyDescent="0.25">
      <c r="A20" s="459" t="s">
        <v>253</v>
      </c>
      <c r="B20" s="460"/>
      <c r="C20" s="460"/>
      <c r="D20" s="546"/>
      <c r="E20" s="563" t="s">
        <v>115</v>
      </c>
      <c r="F20" s="564"/>
      <c r="G20" s="565" t="s">
        <v>117</v>
      </c>
      <c r="H20" s="565"/>
      <c r="I20" s="565"/>
      <c r="J20" s="565"/>
      <c r="K20" s="566">
        <v>847</v>
      </c>
      <c r="L20" s="566"/>
      <c r="M20" s="566" t="s">
        <v>49</v>
      </c>
      <c r="N20" s="566"/>
      <c r="O20" s="566" t="s">
        <v>49</v>
      </c>
      <c r="P20" s="566"/>
      <c r="Q20" s="56"/>
      <c r="R20" s="559"/>
      <c r="S20" s="559"/>
      <c r="T20" s="560"/>
      <c r="U20" s="560"/>
      <c r="V20" s="561">
        <f>SUM(R20*T20)</f>
        <v>0</v>
      </c>
      <c r="W20" s="561"/>
      <c r="X20" s="562"/>
    </row>
    <row r="21" spans="1:24" ht="18" customHeight="1" thickBot="1" x14ac:dyDescent="0.25">
      <c r="A21" s="57"/>
      <c r="B21" s="44"/>
      <c r="C21" s="44"/>
      <c r="D21" s="44"/>
      <c r="E21" s="45"/>
      <c r="F21" s="45"/>
      <c r="G21" s="168"/>
      <c r="H21" s="168"/>
      <c r="I21" s="168"/>
      <c r="J21" s="168"/>
      <c r="K21" s="46"/>
      <c r="L21" s="46"/>
      <c r="M21" s="46"/>
      <c r="N21" s="46"/>
      <c r="O21" s="46"/>
      <c r="P21" s="46"/>
      <c r="Q21" s="49"/>
      <c r="R21" s="46"/>
      <c r="S21" s="46"/>
      <c r="T21" s="376" t="s">
        <v>168</v>
      </c>
      <c r="U21" s="377"/>
      <c r="V21" s="533">
        <f>SUM(V20:X20)</f>
        <v>0</v>
      </c>
      <c r="W21" s="534"/>
      <c r="X21" s="535"/>
    </row>
    <row r="22" spans="1:24" x14ac:dyDescent="0.2">
      <c r="A22" s="48"/>
      <c r="B22" s="49"/>
      <c r="C22" s="49"/>
      <c r="D22" s="49"/>
      <c r="E22" s="49"/>
      <c r="F22" s="49"/>
      <c r="G22" s="49"/>
      <c r="H22" s="49"/>
      <c r="I22" s="49"/>
      <c r="J22" s="49"/>
      <c r="K22" s="49"/>
      <c r="L22" s="49"/>
      <c r="M22" s="49"/>
      <c r="N22" s="49"/>
      <c r="O22" s="49"/>
      <c r="P22" s="49"/>
      <c r="Q22" s="49"/>
      <c r="R22" s="49"/>
      <c r="S22" s="49"/>
      <c r="T22" s="49"/>
      <c r="U22" s="49"/>
      <c r="V22" s="49"/>
      <c r="W22" s="49"/>
      <c r="X22" s="50"/>
    </row>
    <row r="23" spans="1:24" ht="13.5" thickBot="1" x14ac:dyDescent="0.25">
      <c r="A23" s="48"/>
      <c r="B23" s="49"/>
      <c r="C23" s="49"/>
      <c r="D23" s="49"/>
      <c r="E23" s="49"/>
      <c r="F23" s="49"/>
      <c r="G23" s="49"/>
      <c r="H23" s="49"/>
      <c r="I23" s="49"/>
      <c r="J23" s="49"/>
      <c r="K23" s="49"/>
      <c r="L23" s="49"/>
      <c r="M23" s="49"/>
      <c r="N23" s="49"/>
      <c r="O23" s="49"/>
      <c r="P23" s="49"/>
      <c r="Q23" s="49"/>
      <c r="R23" s="49"/>
      <c r="S23" s="49"/>
      <c r="T23" s="49"/>
      <c r="U23" s="49"/>
      <c r="V23" s="49"/>
      <c r="W23" s="49"/>
      <c r="X23" s="50"/>
    </row>
    <row r="24" spans="1:24" ht="18" customHeight="1" thickBot="1" x14ac:dyDescent="0.25">
      <c r="A24" s="459" t="s">
        <v>237</v>
      </c>
      <c r="B24" s="460"/>
      <c r="C24" s="460"/>
      <c r="D24" s="460"/>
      <c r="E24" s="461" t="s">
        <v>60</v>
      </c>
      <c r="F24" s="462"/>
      <c r="G24" s="463" t="s">
        <v>231</v>
      </c>
      <c r="H24" s="463"/>
      <c r="I24" s="463"/>
      <c r="J24" s="463"/>
      <c r="K24" s="464">
        <v>28.5</v>
      </c>
      <c r="L24" s="464"/>
      <c r="M24" s="464">
        <v>33.54</v>
      </c>
      <c r="N24" s="464"/>
      <c r="O24" s="464">
        <v>31.32</v>
      </c>
      <c r="P24" s="464"/>
      <c r="Q24" s="52"/>
      <c r="R24" s="480"/>
      <c r="S24" s="480"/>
      <c r="T24" s="481"/>
      <c r="U24" s="481"/>
      <c r="V24" s="464">
        <f>SUM(R24*T24)</f>
        <v>0</v>
      </c>
      <c r="W24" s="464"/>
      <c r="X24" s="482"/>
    </row>
    <row r="25" spans="1:24" ht="18" customHeight="1" x14ac:dyDescent="0.2">
      <c r="A25" s="167"/>
      <c r="B25" s="168"/>
      <c r="C25" s="168"/>
      <c r="D25" s="168"/>
      <c r="E25" s="483" t="s">
        <v>64</v>
      </c>
      <c r="F25" s="382"/>
      <c r="G25" s="484" t="s">
        <v>233</v>
      </c>
      <c r="H25" s="485"/>
      <c r="I25" s="485"/>
      <c r="J25" s="486"/>
      <c r="K25" s="479">
        <v>15.92</v>
      </c>
      <c r="L25" s="487"/>
      <c r="M25" s="479">
        <v>19.28</v>
      </c>
      <c r="N25" s="487"/>
      <c r="O25" s="479">
        <v>17.510000000000002</v>
      </c>
      <c r="P25" s="487"/>
      <c r="Q25" s="54"/>
      <c r="R25" s="488"/>
      <c r="S25" s="489"/>
      <c r="T25" s="490"/>
      <c r="U25" s="491"/>
      <c r="V25" s="479">
        <f>SUM(R25*T25)</f>
        <v>0</v>
      </c>
      <c r="W25" s="392"/>
      <c r="X25" s="393"/>
    </row>
    <row r="26" spans="1:24" ht="18" customHeight="1" x14ac:dyDescent="0.2">
      <c r="A26" s="57"/>
      <c r="B26" s="44"/>
      <c r="C26" s="44"/>
      <c r="D26" s="44"/>
      <c r="E26" s="493" t="s">
        <v>105</v>
      </c>
      <c r="F26" s="494"/>
      <c r="G26" s="495" t="s">
        <v>107</v>
      </c>
      <c r="H26" s="495"/>
      <c r="I26" s="495"/>
      <c r="J26" s="495"/>
      <c r="K26" s="496">
        <v>19</v>
      </c>
      <c r="L26" s="496"/>
      <c r="M26" s="496">
        <v>22.36</v>
      </c>
      <c r="N26" s="496"/>
      <c r="O26" s="496">
        <v>20.9</v>
      </c>
      <c r="P26" s="496"/>
      <c r="Q26" s="49"/>
      <c r="R26" s="497"/>
      <c r="S26" s="497"/>
      <c r="T26" s="492"/>
      <c r="U26" s="492"/>
      <c r="V26" s="479">
        <f>SUM(R26*T26)</f>
        <v>0</v>
      </c>
      <c r="W26" s="392"/>
      <c r="X26" s="393"/>
    </row>
    <row r="27" spans="1:24" ht="18" customHeight="1" thickBot="1" x14ac:dyDescent="0.25">
      <c r="A27" s="57"/>
      <c r="B27" s="44"/>
      <c r="C27" s="44"/>
      <c r="D27" s="44"/>
      <c r="E27" s="498" t="s">
        <v>108</v>
      </c>
      <c r="F27" s="499"/>
      <c r="G27" s="500" t="s">
        <v>111</v>
      </c>
      <c r="H27" s="500"/>
      <c r="I27" s="500"/>
      <c r="J27" s="500"/>
      <c r="K27" s="501">
        <v>16.100000000000001</v>
      </c>
      <c r="L27" s="501"/>
      <c r="M27" s="501">
        <v>19.46</v>
      </c>
      <c r="N27" s="501"/>
      <c r="O27" s="501">
        <v>17.71</v>
      </c>
      <c r="P27" s="501"/>
      <c r="Q27" s="53"/>
      <c r="R27" s="502"/>
      <c r="S27" s="502"/>
      <c r="T27" s="503"/>
      <c r="U27" s="503"/>
      <c r="V27" s="537">
        <f>SUM(R27*T27)</f>
        <v>0</v>
      </c>
      <c r="W27" s="374"/>
      <c r="X27" s="375"/>
    </row>
    <row r="28" spans="1:24" ht="18" customHeight="1" thickBot="1" x14ac:dyDescent="0.25">
      <c r="A28" s="57"/>
      <c r="B28" s="44"/>
      <c r="C28" s="44"/>
      <c r="D28" s="44"/>
      <c r="E28" s="60"/>
      <c r="F28" s="60"/>
      <c r="G28" s="61"/>
      <c r="H28" s="61"/>
      <c r="I28" s="61"/>
      <c r="J28" s="61"/>
      <c r="K28" s="62"/>
      <c r="L28" s="62"/>
      <c r="M28" s="62"/>
      <c r="N28" s="62"/>
      <c r="O28" s="62"/>
      <c r="P28" s="62"/>
      <c r="Q28" s="54"/>
      <c r="R28" s="62"/>
      <c r="S28" s="62"/>
      <c r="T28" s="507" t="s">
        <v>168</v>
      </c>
      <c r="U28" s="508"/>
      <c r="V28" s="509">
        <f>SUM(V24:X27)</f>
        <v>0</v>
      </c>
      <c r="W28" s="510"/>
      <c r="X28" s="511"/>
    </row>
    <row r="29" spans="1:24" ht="13.5" thickBot="1" x14ac:dyDescent="0.25">
      <c r="A29" s="86"/>
      <c r="B29" s="87"/>
      <c r="C29" s="87"/>
      <c r="D29" s="87"/>
      <c r="E29" s="87"/>
      <c r="F29" s="87"/>
      <c r="G29" s="87"/>
      <c r="H29" s="87"/>
      <c r="I29" s="87"/>
      <c r="J29" s="87"/>
      <c r="K29" s="87"/>
      <c r="L29" s="87"/>
      <c r="M29" s="87"/>
      <c r="N29" s="87"/>
      <c r="O29" s="87"/>
      <c r="P29" s="87"/>
      <c r="Q29" s="53"/>
      <c r="R29" s="87"/>
      <c r="S29" s="87"/>
      <c r="T29" s="87"/>
      <c r="U29" s="87"/>
      <c r="V29" s="87"/>
      <c r="W29" s="87"/>
      <c r="X29" s="88"/>
    </row>
    <row r="30" spans="1:24" x14ac:dyDescent="0.2">
      <c r="A30" s="6"/>
      <c r="B30" s="6"/>
      <c r="C30" s="6"/>
      <c r="D30" s="6"/>
      <c r="E30" s="6"/>
      <c r="F30" s="6"/>
      <c r="G30" s="6"/>
      <c r="H30" s="6"/>
      <c r="I30" s="6"/>
      <c r="J30" s="6"/>
      <c r="K30" s="6"/>
      <c r="L30" s="6"/>
      <c r="M30" s="6"/>
      <c r="N30" s="6"/>
      <c r="O30" s="6"/>
      <c r="P30" s="6"/>
      <c r="Q30" s="6"/>
      <c r="R30" s="6"/>
      <c r="S30" s="6"/>
      <c r="T30" s="6"/>
      <c r="U30" s="6"/>
      <c r="V30" s="6"/>
      <c r="W30" s="6"/>
      <c r="X30" s="6"/>
    </row>
    <row r="31" spans="1:24" x14ac:dyDescent="0.2">
      <c r="A31" s="6"/>
      <c r="B31" s="6"/>
      <c r="C31" s="6"/>
      <c r="D31" s="6"/>
      <c r="E31" s="6"/>
      <c r="F31" s="6"/>
      <c r="G31" s="6"/>
      <c r="H31" s="6"/>
      <c r="I31" s="6"/>
      <c r="J31" s="6"/>
      <c r="K31" s="6"/>
      <c r="L31" s="6"/>
      <c r="M31" s="6"/>
      <c r="N31" s="6"/>
      <c r="O31" s="6"/>
      <c r="P31" s="6"/>
      <c r="Q31" s="6"/>
      <c r="R31" s="6"/>
      <c r="S31" s="6"/>
      <c r="T31" s="6"/>
      <c r="U31" s="6"/>
      <c r="V31" s="6"/>
      <c r="W31" s="6"/>
      <c r="X31" s="6"/>
    </row>
  </sheetData>
  <sheetProtection password="EEE0" sheet="1" objects="1" scenarios="1"/>
  <mergeCells count="82">
    <mergeCell ref="A10:I10"/>
    <mergeCell ref="T10:X10"/>
    <mergeCell ref="B7:X7"/>
    <mergeCell ref="J2:X2"/>
    <mergeCell ref="J3:X3"/>
    <mergeCell ref="J4:X4"/>
    <mergeCell ref="J5:X5"/>
    <mergeCell ref="A8:X8"/>
    <mergeCell ref="A11:I11"/>
    <mergeCell ref="T11:X11"/>
    <mergeCell ref="J13:L14"/>
    <mergeCell ref="M13:P14"/>
    <mergeCell ref="Q13:Q14"/>
    <mergeCell ref="R13:U14"/>
    <mergeCell ref="V13:X14"/>
    <mergeCell ref="A14:I14"/>
    <mergeCell ref="R15:S15"/>
    <mergeCell ref="T15:U15"/>
    <mergeCell ref="V15:X15"/>
    <mergeCell ref="A24:D24"/>
    <mergeCell ref="E24:F24"/>
    <mergeCell ref="G24:J24"/>
    <mergeCell ref="K24:L24"/>
    <mergeCell ref="M24:N24"/>
    <mergeCell ref="O24:P24"/>
    <mergeCell ref="R24:S24"/>
    <mergeCell ref="A15:D15"/>
    <mergeCell ref="E15:F15"/>
    <mergeCell ref="G15:J15"/>
    <mergeCell ref="K15:L15"/>
    <mergeCell ref="M15:N15"/>
    <mergeCell ref="O15:P15"/>
    <mergeCell ref="E25:F25"/>
    <mergeCell ref="G25:J25"/>
    <mergeCell ref="K25:L25"/>
    <mergeCell ref="M25:N25"/>
    <mergeCell ref="O25:P25"/>
    <mergeCell ref="E26:F26"/>
    <mergeCell ref="G26:J26"/>
    <mergeCell ref="K26:L26"/>
    <mergeCell ref="M26:N26"/>
    <mergeCell ref="O26:P26"/>
    <mergeCell ref="E27:F27"/>
    <mergeCell ref="G27:J27"/>
    <mergeCell ref="K27:L27"/>
    <mergeCell ref="M27:N27"/>
    <mergeCell ref="O27:P27"/>
    <mergeCell ref="O17:P17"/>
    <mergeCell ref="T28:U28"/>
    <mergeCell ref="V28:X28"/>
    <mergeCell ref="T26:U26"/>
    <mergeCell ref="V26:X26"/>
    <mergeCell ref="R27:S27"/>
    <mergeCell ref="T27:U27"/>
    <mergeCell ref="V27:X27"/>
    <mergeCell ref="R26:S26"/>
    <mergeCell ref="T24:U24"/>
    <mergeCell ref="V24:X24"/>
    <mergeCell ref="R25:S25"/>
    <mergeCell ref="T25:U25"/>
    <mergeCell ref="V25:X25"/>
    <mergeCell ref="R17:S17"/>
    <mergeCell ref="T17:U17"/>
    <mergeCell ref="A17:D17"/>
    <mergeCell ref="E17:F17"/>
    <mergeCell ref="G17:J17"/>
    <mergeCell ref="K17:L17"/>
    <mergeCell ref="M17:N17"/>
    <mergeCell ref="O20:P20"/>
    <mergeCell ref="R20:S20"/>
    <mergeCell ref="T20:U20"/>
    <mergeCell ref="V20:X20"/>
    <mergeCell ref="A20:D20"/>
    <mergeCell ref="E20:F20"/>
    <mergeCell ref="G20:J20"/>
    <mergeCell ref="K20:L20"/>
    <mergeCell ref="M20:N20"/>
    <mergeCell ref="T21:U21"/>
    <mergeCell ref="V21:X21"/>
    <mergeCell ref="V17:X17"/>
    <mergeCell ref="T18:U18"/>
    <mergeCell ref="V18:X18"/>
  </mergeCells>
  <pageMargins left="0.65" right="0.59" top="0.52" bottom="0.21" header="0.3" footer="0.17"/>
  <pageSetup scale="56"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56"/>
  <sheetViews>
    <sheetView view="pageBreakPreview" zoomScale="85" zoomScaleNormal="86" zoomScaleSheetLayoutView="85" workbookViewId="0">
      <pane ySplit="14" topLeftCell="A15" activePane="bottomLeft" state="frozen"/>
      <selection pane="bottomLeft" activeCell="Q12" sqref="Q12:Q13"/>
    </sheetView>
  </sheetViews>
  <sheetFormatPr defaultRowHeight="12.75" x14ac:dyDescent="0.2"/>
  <cols>
    <col min="1" max="3" width="5.7109375" style="8" customWidth="1"/>
    <col min="4" max="4" width="10.140625" style="8" customWidth="1"/>
    <col min="5" max="6" width="5.7109375" style="8" customWidth="1"/>
    <col min="7" max="7" width="10.7109375" style="8" customWidth="1"/>
    <col min="8" max="8" width="11.85546875" style="8" customWidth="1"/>
    <col min="9" max="9" width="14.140625" style="8" customWidth="1"/>
    <col min="10" max="10" width="9.28515625" style="8" customWidth="1"/>
    <col min="11" max="16" width="5.7109375" style="8" customWidth="1"/>
    <col min="17" max="17" width="1.7109375" style="8" customWidth="1"/>
    <col min="18" max="21" width="5.7109375" style="8" customWidth="1"/>
    <col min="22" max="22" width="7.28515625" style="8" customWidth="1"/>
    <col min="23" max="23" width="7.42578125" style="8" customWidth="1"/>
    <col min="24" max="32" width="5.7109375" style="8" customWidth="1"/>
    <col min="33" max="16384" width="9.140625" style="8"/>
  </cols>
  <sheetData>
    <row r="2" spans="1:32" ht="15.75" x14ac:dyDescent="0.25">
      <c r="J2" s="440" t="s">
        <v>0</v>
      </c>
      <c r="K2" s="440"/>
      <c r="L2" s="440"/>
      <c r="M2" s="440"/>
      <c r="N2" s="440"/>
      <c r="O2" s="440"/>
      <c r="P2" s="440"/>
      <c r="Q2" s="440"/>
      <c r="R2" s="440"/>
      <c r="S2" s="440"/>
      <c r="T2" s="440"/>
      <c r="U2" s="440"/>
      <c r="V2" s="440"/>
      <c r="W2" s="440"/>
      <c r="X2" s="440"/>
    </row>
    <row r="3" spans="1:32" ht="15.75" x14ac:dyDescent="0.25">
      <c r="J3" s="440" t="s">
        <v>1</v>
      </c>
      <c r="K3" s="440"/>
      <c r="L3" s="440"/>
      <c r="M3" s="440"/>
      <c r="N3" s="440"/>
      <c r="O3" s="440"/>
      <c r="P3" s="440"/>
      <c r="Q3" s="440"/>
      <c r="R3" s="440"/>
      <c r="S3" s="440"/>
      <c r="T3" s="440"/>
      <c r="U3" s="440"/>
      <c r="V3" s="440"/>
      <c r="W3" s="440"/>
      <c r="X3" s="440"/>
    </row>
    <row r="4" spans="1:32" ht="15.75" x14ac:dyDescent="0.25">
      <c r="J4" s="440" t="s">
        <v>157</v>
      </c>
      <c r="K4" s="440"/>
      <c r="L4" s="440"/>
      <c r="M4" s="440"/>
      <c r="N4" s="440"/>
      <c r="O4" s="440"/>
      <c r="P4" s="440"/>
      <c r="Q4" s="440"/>
      <c r="R4" s="440"/>
      <c r="S4" s="440"/>
      <c r="T4" s="440"/>
      <c r="U4" s="440"/>
      <c r="V4" s="440"/>
      <c r="W4" s="440"/>
      <c r="X4" s="440"/>
    </row>
    <row r="5" spans="1:32" ht="15.75" x14ac:dyDescent="0.25">
      <c r="J5" s="440"/>
      <c r="K5" s="440"/>
      <c r="L5" s="440"/>
      <c r="M5" s="440"/>
      <c r="N5" s="440"/>
      <c r="O5" s="440"/>
      <c r="P5" s="440"/>
      <c r="Q5" s="440"/>
      <c r="R5" s="440"/>
      <c r="S5" s="440"/>
      <c r="T5" s="440"/>
      <c r="U5" s="440"/>
      <c r="V5" s="440"/>
      <c r="W5" s="440"/>
      <c r="X5" s="440"/>
    </row>
    <row r="7" spans="1:32" ht="15.75" x14ac:dyDescent="0.25">
      <c r="A7" s="441" t="s">
        <v>267</v>
      </c>
      <c r="B7" s="442"/>
      <c r="C7" s="442"/>
      <c r="D7" s="442"/>
      <c r="E7" s="442"/>
      <c r="F7" s="442"/>
      <c r="G7" s="442"/>
      <c r="H7" s="442"/>
      <c r="I7" s="442"/>
      <c r="J7" s="442"/>
      <c r="K7" s="442"/>
      <c r="L7" s="442"/>
      <c r="M7" s="442"/>
      <c r="N7" s="442"/>
      <c r="O7" s="442"/>
      <c r="P7" s="442"/>
      <c r="Q7" s="442"/>
      <c r="R7" s="442"/>
      <c r="S7" s="442"/>
      <c r="T7" s="442"/>
      <c r="U7" s="442"/>
      <c r="V7" s="442"/>
      <c r="W7" s="442"/>
      <c r="X7" s="442"/>
      <c r="Y7" s="43"/>
      <c r="Z7" s="43"/>
      <c r="AA7" s="43"/>
      <c r="AB7" s="43"/>
      <c r="AC7" s="41"/>
      <c r="AD7" s="41"/>
      <c r="AE7" s="41"/>
      <c r="AF7" s="41"/>
    </row>
    <row r="8" spans="1:32" ht="15.75" x14ac:dyDescent="0.25">
      <c r="A8" s="177"/>
      <c r="B8" s="178"/>
      <c r="C8" s="178"/>
      <c r="D8" s="178"/>
      <c r="E8" s="178"/>
      <c r="F8" s="178"/>
      <c r="G8" s="178"/>
      <c r="H8" s="178"/>
      <c r="I8" s="178"/>
      <c r="J8" s="178"/>
      <c r="K8" s="178"/>
      <c r="L8" s="178"/>
      <c r="M8" s="178"/>
      <c r="N8" s="178"/>
      <c r="O8" s="178"/>
      <c r="P8" s="178"/>
      <c r="Q8" s="178"/>
      <c r="R8" s="178"/>
      <c r="S8" s="178"/>
      <c r="T8" s="178"/>
      <c r="U8" s="178"/>
      <c r="V8" s="178"/>
      <c r="W8" s="178"/>
      <c r="X8" s="178"/>
      <c r="Y8" s="43"/>
      <c r="Z8" s="43"/>
      <c r="AA8" s="43"/>
      <c r="AB8" s="43"/>
      <c r="AC8" s="41"/>
      <c r="AD8" s="41"/>
      <c r="AE8" s="41"/>
      <c r="AF8" s="41"/>
    </row>
    <row r="9" spans="1:32" ht="15.75" x14ac:dyDescent="0.25">
      <c r="A9" s="443">
        <f>Header!D12</f>
        <v>0</v>
      </c>
      <c r="B9" s="444"/>
      <c r="C9" s="444"/>
      <c r="D9" s="444"/>
      <c r="E9" s="444"/>
      <c r="F9" s="444"/>
      <c r="G9" s="444"/>
      <c r="H9" s="444"/>
      <c r="I9" s="444"/>
      <c r="J9" s="178"/>
      <c r="K9" s="178"/>
      <c r="L9" s="178"/>
      <c r="M9" s="178"/>
      <c r="N9" s="178"/>
      <c r="O9" s="178"/>
      <c r="P9" s="178"/>
      <c r="Q9" s="178"/>
      <c r="R9" s="178"/>
      <c r="S9" s="178"/>
      <c r="T9" s="445">
        <f>Header!G15</f>
        <v>0</v>
      </c>
      <c r="U9" s="446"/>
      <c r="V9" s="446"/>
      <c r="W9" s="446"/>
      <c r="X9" s="446"/>
      <c r="Y9" s="43"/>
      <c r="Z9" s="43"/>
      <c r="AA9" s="43"/>
      <c r="AB9" s="43"/>
      <c r="AC9" s="41"/>
      <c r="AD9" s="41"/>
      <c r="AE9" s="41"/>
      <c r="AF9" s="41"/>
    </row>
    <row r="10" spans="1:32" ht="15.75" x14ac:dyDescent="0.25">
      <c r="A10" s="410" t="s">
        <v>139</v>
      </c>
      <c r="B10" s="410"/>
      <c r="C10" s="410"/>
      <c r="D10" s="410"/>
      <c r="E10" s="410"/>
      <c r="F10" s="410"/>
      <c r="G10" s="410"/>
      <c r="H10" s="410"/>
      <c r="I10" s="411"/>
      <c r="J10" s="178"/>
      <c r="K10" s="178"/>
      <c r="L10" s="178"/>
      <c r="M10" s="178"/>
      <c r="N10" s="178"/>
      <c r="O10" s="178"/>
      <c r="P10" s="178"/>
      <c r="Q10" s="178"/>
      <c r="R10" s="178"/>
      <c r="S10" s="178"/>
      <c r="T10" s="251" t="s">
        <v>174</v>
      </c>
      <c r="U10" s="412"/>
      <c r="V10" s="412"/>
      <c r="W10" s="412"/>
      <c r="X10" s="412"/>
      <c r="Y10" s="43"/>
      <c r="Z10" s="43"/>
      <c r="AA10" s="43"/>
      <c r="AB10" s="43"/>
      <c r="AC10" s="41"/>
      <c r="AD10" s="41"/>
      <c r="AE10" s="41"/>
      <c r="AF10" s="41"/>
    </row>
    <row r="11" spans="1:32" ht="16.5" thickBot="1" x14ac:dyDescent="0.3">
      <c r="A11" s="177"/>
      <c r="B11" s="178"/>
      <c r="C11" s="178"/>
      <c r="D11" s="178"/>
      <c r="E11" s="178"/>
      <c r="F11" s="178"/>
      <c r="G11" s="178"/>
      <c r="H11" s="178"/>
      <c r="I11" s="178"/>
      <c r="J11" s="178"/>
      <c r="K11" s="178"/>
      <c r="L11" s="178"/>
      <c r="M11" s="178"/>
      <c r="N11" s="178"/>
      <c r="O11" s="178"/>
      <c r="P11" s="178"/>
      <c r="Q11" s="178"/>
      <c r="R11" s="178"/>
      <c r="S11" s="178"/>
      <c r="T11" s="178"/>
      <c r="U11" s="178"/>
      <c r="V11" s="178"/>
      <c r="W11" s="178"/>
      <c r="X11" s="178"/>
      <c r="Y11" s="43"/>
      <c r="Z11" s="43"/>
      <c r="AA11" s="43"/>
      <c r="AB11" s="43"/>
      <c r="AC11" s="41"/>
      <c r="AD11" s="41"/>
      <c r="AE11" s="41"/>
      <c r="AF11" s="41"/>
    </row>
    <row r="12" spans="1:32" x14ac:dyDescent="0.2">
      <c r="E12" s="176"/>
      <c r="F12" s="176"/>
      <c r="G12" s="176"/>
      <c r="H12" s="176"/>
      <c r="I12" s="176"/>
      <c r="J12" s="413" t="s">
        <v>220</v>
      </c>
      <c r="K12" s="414"/>
      <c r="L12" s="415"/>
      <c r="M12" s="419">
        <f>Header!G41</f>
        <v>0</v>
      </c>
      <c r="N12" s="420"/>
      <c r="O12" s="420"/>
      <c r="P12" s="421"/>
      <c r="Q12" s="425"/>
      <c r="R12" s="413" t="s">
        <v>270</v>
      </c>
      <c r="S12" s="427"/>
      <c r="T12" s="427"/>
      <c r="U12" s="428"/>
      <c r="V12" s="432">
        <f>SUM(V26+V38+V49+V52)</f>
        <v>0</v>
      </c>
      <c r="W12" s="433"/>
      <c r="X12" s="434"/>
      <c r="Y12" s="176"/>
      <c r="Z12" s="176"/>
      <c r="AA12" s="176"/>
      <c r="AB12" s="176"/>
      <c r="AC12" s="41"/>
      <c r="AD12" s="41"/>
      <c r="AE12" s="41"/>
      <c r="AF12" s="41"/>
    </row>
    <row r="13" spans="1:32" ht="20.25" customHeight="1" thickBot="1" x14ac:dyDescent="0.3">
      <c r="A13" s="438"/>
      <c r="B13" s="438"/>
      <c r="C13" s="438"/>
      <c r="D13" s="438"/>
      <c r="E13" s="438"/>
      <c r="F13" s="438"/>
      <c r="G13" s="438"/>
      <c r="H13" s="438"/>
      <c r="I13" s="439"/>
      <c r="J13" s="416"/>
      <c r="K13" s="417"/>
      <c r="L13" s="418"/>
      <c r="M13" s="422"/>
      <c r="N13" s="423"/>
      <c r="O13" s="423"/>
      <c r="P13" s="424"/>
      <c r="Q13" s="426"/>
      <c r="R13" s="429"/>
      <c r="S13" s="430"/>
      <c r="T13" s="430"/>
      <c r="U13" s="431"/>
      <c r="V13" s="435"/>
      <c r="W13" s="436"/>
      <c r="X13" s="437"/>
    </row>
    <row r="14" spans="1:32" ht="54" customHeight="1" x14ac:dyDescent="0.25">
      <c r="A14" s="456" t="s">
        <v>135</v>
      </c>
      <c r="B14" s="451"/>
      <c r="C14" s="457"/>
      <c r="D14" s="458"/>
      <c r="E14" s="449" t="s">
        <v>28</v>
      </c>
      <c r="F14" s="451"/>
      <c r="G14" s="449" t="s">
        <v>169</v>
      </c>
      <c r="H14" s="451"/>
      <c r="I14" s="451"/>
      <c r="J14" s="450"/>
      <c r="K14" s="449" t="s">
        <v>153</v>
      </c>
      <c r="L14" s="451"/>
      <c r="M14" s="449" t="s">
        <v>31</v>
      </c>
      <c r="N14" s="450"/>
      <c r="O14" s="449" t="s">
        <v>32</v>
      </c>
      <c r="P14" s="450"/>
      <c r="Q14" s="51"/>
      <c r="R14" s="447" t="s">
        <v>156</v>
      </c>
      <c r="S14" s="448"/>
      <c r="T14" s="449" t="s">
        <v>212</v>
      </c>
      <c r="U14" s="450"/>
      <c r="V14" s="449" t="s">
        <v>172</v>
      </c>
      <c r="W14" s="451"/>
      <c r="X14" s="452"/>
    </row>
    <row r="15" spans="1:32" ht="13.5" thickBot="1" x14ac:dyDescent="0.25">
      <c r="A15" s="48"/>
      <c r="B15" s="49"/>
      <c r="C15" s="49"/>
      <c r="D15" s="49"/>
      <c r="E15" s="49"/>
      <c r="F15" s="49"/>
      <c r="G15" s="49"/>
      <c r="H15" s="49"/>
      <c r="I15" s="49"/>
      <c r="J15" s="49"/>
      <c r="K15" s="49"/>
      <c r="L15" s="49"/>
      <c r="M15" s="49"/>
      <c r="N15" s="49"/>
      <c r="O15" s="49"/>
      <c r="P15" s="49"/>
      <c r="Q15" s="49"/>
      <c r="R15" s="49"/>
      <c r="S15" s="49"/>
      <c r="T15" s="49"/>
      <c r="U15" s="49"/>
      <c r="V15" s="49"/>
      <c r="W15" s="49"/>
      <c r="X15" s="50"/>
    </row>
    <row r="16" spans="1:32" ht="18" customHeight="1" thickBot="1" x14ac:dyDescent="0.25">
      <c r="A16" s="459" t="s">
        <v>77</v>
      </c>
      <c r="B16" s="460"/>
      <c r="C16" s="460"/>
      <c r="D16" s="460"/>
      <c r="E16" s="461" t="s">
        <v>74</v>
      </c>
      <c r="F16" s="462"/>
      <c r="G16" s="463" t="s">
        <v>137</v>
      </c>
      <c r="H16" s="463"/>
      <c r="I16" s="463"/>
      <c r="J16" s="463"/>
      <c r="K16" s="464">
        <v>83.39</v>
      </c>
      <c r="L16" s="464"/>
      <c r="M16" s="464">
        <v>100.18</v>
      </c>
      <c r="N16" s="464"/>
      <c r="O16" s="464">
        <v>91.73</v>
      </c>
      <c r="P16" s="464"/>
      <c r="Q16" s="52"/>
      <c r="R16" s="480"/>
      <c r="S16" s="480"/>
      <c r="T16" s="481"/>
      <c r="U16" s="481"/>
      <c r="V16" s="540">
        <f t="shared" ref="V16:V25" si="0">SUM(R16*T16)</f>
        <v>0</v>
      </c>
      <c r="W16" s="540"/>
      <c r="X16" s="541"/>
    </row>
    <row r="17" spans="1:24" ht="18" customHeight="1" x14ac:dyDescent="0.2">
      <c r="A17" s="167"/>
      <c r="B17" s="168"/>
      <c r="C17" s="168"/>
      <c r="D17" s="168"/>
      <c r="E17" s="493" t="s">
        <v>101</v>
      </c>
      <c r="F17" s="494"/>
      <c r="G17" s="495" t="s">
        <v>102</v>
      </c>
      <c r="H17" s="495"/>
      <c r="I17" s="495"/>
      <c r="J17" s="495"/>
      <c r="K17" s="496">
        <v>110.85</v>
      </c>
      <c r="L17" s="496"/>
      <c r="M17" s="496">
        <v>114.85</v>
      </c>
      <c r="N17" s="496"/>
      <c r="O17" s="496">
        <v>114.85</v>
      </c>
      <c r="P17" s="496"/>
      <c r="Q17" s="54"/>
      <c r="R17" s="488"/>
      <c r="S17" s="538"/>
      <c r="T17" s="490"/>
      <c r="U17" s="538"/>
      <c r="V17" s="496">
        <f t="shared" si="0"/>
        <v>0</v>
      </c>
      <c r="W17" s="496"/>
      <c r="X17" s="539"/>
    </row>
    <row r="18" spans="1:24" ht="18" customHeight="1" x14ac:dyDescent="0.2">
      <c r="A18" s="167"/>
      <c r="B18" s="168"/>
      <c r="C18" s="168"/>
      <c r="D18" s="168"/>
      <c r="E18" s="483" t="s">
        <v>42</v>
      </c>
      <c r="F18" s="382"/>
      <c r="G18" s="484" t="s">
        <v>45</v>
      </c>
      <c r="H18" s="485"/>
      <c r="I18" s="485"/>
      <c r="J18" s="486"/>
      <c r="K18" s="479">
        <v>75.989999999999995</v>
      </c>
      <c r="L18" s="487"/>
      <c r="M18" s="479">
        <v>89.42</v>
      </c>
      <c r="N18" s="487"/>
      <c r="O18" s="479">
        <v>83.59</v>
      </c>
      <c r="P18" s="487"/>
      <c r="Q18" s="54"/>
      <c r="R18" s="488"/>
      <c r="S18" s="489"/>
      <c r="T18" s="490"/>
      <c r="U18" s="491"/>
      <c r="V18" s="479">
        <f t="shared" si="0"/>
        <v>0</v>
      </c>
      <c r="W18" s="392"/>
      <c r="X18" s="393"/>
    </row>
    <row r="19" spans="1:24" ht="18" customHeight="1" x14ac:dyDescent="0.2">
      <c r="A19" s="57"/>
      <c r="B19" s="44"/>
      <c r="C19" s="44"/>
      <c r="D19" s="44"/>
      <c r="E19" s="493" t="s">
        <v>51</v>
      </c>
      <c r="F19" s="494"/>
      <c r="G19" s="495" t="s">
        <v>53</v>
      </c>
      <c r="H19" s="495"/>
      <c r="I19" s="495"/>
      <c r="J19" s="495"/>
      <c r="K19" s="496">
        <v>12.26</v>
      </c>
      <c r="L19" s="496"/>
      <c r="M19" s="496">
        <v>0</v>
      </c>
      <c r="N19" s="496"/>
      <c r="O19" s="496">
        <v>13.48</v>
      </c>
      <c r="P19" s="496"/>
      <c r="Q19" s="49"/>
      <c r="R19" s="497"/>
      <c r="S19" s="497"/>
      <c r="T19" s="492"/>
      <c r="U19" s="492"/>
      <c r="V19" s="479">
        <f t="shared" si="0"/>
        <v>0</v>
      </c>
      <c r="W19" s="392"/>
      <c r="X19" s="393"/>
    </row>
    <row r="20" spans="1:24" ht="18" customHeight="1" x14ac:dyDescent="0.2">
      <c r="A20" s="57"/>
      <c r="B20" s="44"/>
      <c r="C20" s="44"/>
      <c r="D20" s="44"/>
      <c r="E20" s="493" t="s">
        <v>64</v>
      </c>
      <c r="F20" s="494"/>
      <c r="G20" s="495" t="s">
        <v>65</v>
      </c>
      <c r="H20" s="495"/>
      <c r="I20" s="495"/>
      <c r="J20" s="495"/>
      <c r="K20" s="496">
        <v>15.92</v>
      </c>
      <c r="L20" s="496"/>
      <c r="M20" s="496">
        <v>19.28</v>
      </c>
      <c r="N20" s="496"/>
      <c r="O20" s="496">
        <v>17.510000000000002</v>
      </c>
      <c r="P20" s="496"/>
      <c r="Q20" s="49"/>
      <c r="R20" s="497"/>
      <c r="S20" s="497"/>
      <c r="T20" s="492"/>
      <c r="U20" s="492"/>
      <c r="V20" s="479">
        <f t="shared" si="0"/>
        <v>0</v>
      </c>
      <c r="W20" s="392"/>
      <c r="X20" s="393"/>
    </row>
    <row r="21" spans="1:24" ht="18" customHeight="1" x14ac:dyDescent="0.2">
      <c r="A21" s="57"/>
      <c r="B21" s="44"/>
      <c r="C21" s="44"/>
      <c r="D21" s="44"/>
      <c r="E21" s="493" t="s">
        <v>105</v>
      </c>
      <c r="F21" s="494"/>
      <c r="G21" s="495" t="s">
        <v>107</v>
      </c>
      <c r="H21" s="495"/>
      <c r="I21" s="495"/>
      <c r="J21" s="495"/>
      <c r="K21" s="496">
        <v>19</v>
      </c>
      <c r="L21" s="496"/>
      <c r="M21" s="496">
        <v>22.36</v>
      </c>
      <c r="N21" s="496"/>
      <c r="O21" s="496">
        <v>20.9</v>
      </c>
      <c r="P21" s="496"/>
      <c r="Q21" s="49"/>
      <c r="R21" s="497"/>
      <c r="S21" s="497"/>
      <c r="T21" s="492"/>
      <c r="U21" s="492"/>
      <c r="V21" s="479">
        <f t="shared" si="0"/>
        <v>0</v>
      </c>
      <c r="W21" s="392"/>
      <c r="X21" s="393"/>
    </row>
    <row r="22" spans="1:24" ht="18" customHeight="1" x14ac:dyDescent="0.2">
      <c r="A22" s="57"/>
      <c r="B22" s="44"/>
      <c r="C22" s="44"/>
      <c r="D22" s="44"/>
      <c r="E22" s="493" t="s">
        <v>47</v>
      </c>
      <c r="F22" s="494"/>
      <c r="G22" s="495" t="s">
        <v>155</v>
      </c>
      <c r="H22" s="495"/>
      <c r="I22" s="495"/>
      <c r="J22" s="495"/>
      <c r="K22" s="496">
        <v>18.39</v>
      </c>
      <c r="L22" s="496"/>
      <c r="M22" s="496">
        <v>19.46</v>
      </c>
      <c r="N22" s="496"/>
      <c r="O22" s="496">
        <v>20.23</v>
      </c>
      <c r="P22" s="496"/>
      <c r="Q22" s="49"/>
      <c r="R22" s="497"/>
      <c r="S22" s="497"/>
      <c r="T22" s="492"/>
      <c r="U22" s="492"/>
      <c r="V22" s="479">
        <f t="shared" si="0"/>
        <v>0</v>
      </c>
      <c r="W22" s="392"/>
      <c r="X22" s="393"/>
    </row>
    <row r="23" spans="1:24" ht="18" customHeight="1" x14ac:dyDescent="0.2">
      <c r="A23" s="57"/>
      <c r="B23" s="44"/>
      <c r="C23" s="44"/>
      <c r="D23" s="44"/>
      <c r="E23" s="483" t="s">
        <v>108</v>
      </c>
      <c r="F23" s="387"/>
      <c r="G23" s="484" t="s">
        <v>111</v>
      </c>
      <c r="H23" s="485"/>
      <c r="I23" s="485"/>
      <c r="J23" s="486"/>
      <c r="K23" s="479">
        <v>16.100000000000001</v>
      </c>
      <c r="L23" s="487"/>
      <c r="M23" s="479">
        <v>19.46</v>
      </c>
      <c r="N23" s="487"/>
      <c r="O23" s="479">
        <v>17.71</v>
      </c>
      <c r="P23" s="487"/>
      <c r="Q23" s="49"/>
      <c r="R23" s="488"/>
      <c r="S23" s="489"/>
      <c r="T23" s="490"/>
      <c r="U23" s="491"/>
      <c r="V23" s="479">
        <f t="shared" si="0"/>
        <v>0</v>
      </c>
      <c r="W23" s="392"/>
      <c r="X23" s="393"/>
    </row>
    <row r="24" spans="1:24" ht="18" customHeight="1" x14ac:dyDescent="0.2">
      <c r="A24" s="57"/>
      <c r="B24" s="44"/>
      <c r="C24" s="44"/>
      <c r="D24" s="44"/>
      <c r="E24" s="493" t="s">
        <v>122</v>
      </c>
      <c r="F24" s="494"/>
      <c r="G24" s="495" t="s">
        <v>124</v>
      </c>
      <c r="H24" s="495"/>
      <c r="I24" s="495"/>
      <c r="J24" s="495"/>
      <c r="K24" s="496">
        <v>15.92</v>
      </c>
      <c r="L24" s="496"/>
      <c r="M24" s="496">
        <v>19.28</v>
      </c>
      <c r="N24" s="496"/>
      <c r="O24" s="496">
        <v>17.510000000000002</v>
      </c>
      <c r="P24" s="496"/>
      <c r="Q24" s="49"/>
      <c r="R24" s="497"/>
      <c r="S24" s="497"/>
      <c r="T24" s="492"/>
      <c r="U24" s="492"/>
      <c r="V24" s="479">
        <f t="shared" si="0"/>
        <v>0</v>
      </c>
      <c r="W24" s="392"/>
      <c r="X24" s="393"/>
    </row>
    <row r="25" spans="1:24" ht="18" customHeight="1" thickBot="1" x14ac:dyDescent="0.25">
      <c r="A25" s="57"/>
      <c r="B25" s="44"/>
      <c r="C25" s="44"/>
      <c r="D25" s="44"/>
      <c r="E25" s="498" t="s">
        <v>125</v>
      </c>
      <c r="F25" s="499"/>
      <c r="G25" s="500" t="s">
        <v>127</v>
      </c>
      <c r="H25" s="500"/>
      <c r="I25" s="500"/>
      <c r="J25" s="500"/>
      <c r="K25" s="501">
        <v>15.92</v>
      </c>
      <c r="L25" s="501"/>
      <c r="M25" s="501">
        <v>19.28</v>
      </c>
      <c r="N25" s="501"/>
      <c r="O25" s="501">
        <v>17.510000000000002</v>
      </c>
      <c r="P25" s="501"/>
      <c r="Q25" s="53"/>
      <c r="R25" s="502"/>
      <c r="S25" s="502"/>
      <c r="T25" s="503"/>
      <c r="U25" s="503"/>
      <c r="V25" s="537">
        <f t="shared" si="0"/>
        <v>0</v>
      </c>
      <c r="W25" s="374"/>
      <c r="X25" s="375"/>
    </row>
    <row r="26" spans="1:24" ht="18" customHeight="1" thickBot="1" x14ac:dyDescent="0.25">
      <c r="A26" s="57"/>
      <c r="B26" s="44"/>
      <c r="C26" s="44"/>
      <c r="D26" s="44"/>
      <c r="E26" s="60"/>
      <c r="F26" s="60"/>
      <c r="G26" s="61"/>
      <c r="H26" s="61"/>
      <c r="I26" s="61"/>
      <c r="J26" s="61"/>
      <c r="K26" s="62"/>
      <c r="L26" s="62"/>
      <c r="M26" s="62"/>
      <c r="N26" s="62"/>
      <c r="O26" s="62"/>
      <c r="P26" s="62"/>
      <c r="Q26" s="54"/>
      <c r="R26" s="62"/>
      <c r="S26" s="62"/>
      <c r="T26" s="507" t="s">
        <v>168</v>
      </c>
      <c r="U26" s="508"/>
      <c r="V26" s="509">
        <f>SUM(V16:X25)</f>
        <v>0</v>
      </c>
      <c r="W26" s="510"/>
      <c r="X26" s="511"/>
    </row>
    <row r="27" spans="1:24" ht="13.5" thickBot="1" x14ac:dyDescent="0.25">
      <c r="A27" s="48"/>
      <c r="B27" s="49"/>
      <c r="C27" s="49"/>
      <c r="D27" s="49"/>
      <c r="E27" s="49"/>
      <c r="F27" s="49"/>
      <c r="G27" s="49"/>
      <c r="H27" s="49"/>
      <c r="I27" s="49"/>
      <c r="J27" s="49"/>
      <c r="K27" s="49"/>
      <c r="L27" s="49"/>
      <c r="M27" s="49"/>
      <c r="N27" s="49"/>
      <c r="O27" s="49"/>
      <c r="P27" s="49"/>
      <c r="Q27" s="49"/>
      <c r="R27" s="49"/>
      <c r="S27" s="49"/>
      <c r="T27" s="49"/>
      <c r="U27" s="49"/>
      <c r="V27" s="49"/>
      <c r="W27" s="49"/>
      <c r="X27" s="50"/>
    </row>
    <row r="28" spans="1:24" ht="18" customHeight="1" x14ac:dyDescent="0.2">
      <c r="A28" s="394" t="s">
        <v>154</v>
      </c>
      <c r="B28" s="395"/>
      <c r="C28" s="395"/>
      <c r="D28" s="453"/>
      <c r="E28" s="398" t="s">
        <v>54</v>
      </c>
      <c r="F28" s="399"/>
      <c r="G28" s="400" t="s">
        <v>230</v>
      </c>
      <c r="H28" s="401"/>
      <c r="I28" s="401"/>
      <c r="J28" s="402"/>
      <c r="K28" s="403">
        <v>76</v>
      </c>
      <c r="L28" s="455"/>
      <c r="M28" s="403">
        <v>89.44</v>
      </c>
      <c r="N28" s="455"/>
      <c r="O28" s="403">
        <v>83.6</v>
      </c>
      <c r="P28" s="455"/>
      <c r="Q28" s="153"/>
      <c r="R28" s="405"/>
      <c r="S28" s="405"/>
      <c r="T28" s="406"/>
      <c r="U28" s="407"/>
      <c r="V28" s="403">
        <f>SUM(R28*T28)</f>
        <v>0</v>
      </c>
      <c r="W28" s="408"/>
      <c r="X28" s="409"/>
    </row>
    <row r="29" spans="1:24" ht="18" customHeight="1" thickBot="1" x14ac:dyDescent="0.25">
      <c r="A29" s="396"/>
      <c r="B29" s="397"/>
      <c r="C29" s="397"/>
      <c r="D29" s="454"/>
      <c r="E29" s="381" t="s">
        <v>60</v>
      </c>
      <c r="F29" s="382"/>
      <c r="G29" s="383" t="s">
        <v>231</v>
      </c>
      <c r="H29" s="384"/>
      <c r="I29" s="384"/>
      <c r="J29" s="382"/>
      <c r="K29" s="385">
        <v>28.5</v>
      </c>
      <c r="L29" s="382"/>
      <c r="M29" s="385">
        <v>33.54</v>
      </c>
      <c r="N29" s="382"/>
      <c r="O29" s="385">
        <v>31.32</v>
      </c>
      <c r="P29" s="382"/>
      <c r="Q29" s="154"/>
      <c r="R29" s="388"/>
      <c r="S29" s="389"/>
      <c r="T29" s="390"/>
      <c r="U29" s="391"/>
      <c r="V29" s="385">
        <f>SUM(R29*T29)</f>
        <v>0</v>
      </c>
      <c r="W29" s="392"/>
      <c r="X29" s="393"/>
    </row>
    <row r="30" spans="1:24" ht="18" customHeight="1" x14ac:dyDescent="0.2">
      <c r="A30" s="167"/>
      <c r="B30" s="168"/>
      <c r="C30" s="168"/>
      <c r="D30" s="168"/>
      <c r="E30" s="381" t="s">
        <v>42</v>
      </c>
      <c r="F30" s="382"/>
      <c r="G30" s="383" t="s">
        <v>45</v>
      </c>
      <c r="H30" s="384"/>
      <c r="I30" s="384"/>
      <c r="J30" s="382"/>
      <c r="K30" s="385">
        <v>75.989999999999995</v>
      </c>
      <c r="L30" s="382"/>
      <c r="M30" s="385">
        <v>89.42</v>
      </c>
      <c r="N30" s="382"/>
      <c r="O30" s="385">
        <v>83.59</v>
      </c>
      <c r="P30" s="382"/>
      <c r="Q30" s="154"/>
      <c r="R30" s="388"/>
      <c r="S30" s="389"/>
      <c r="T30" s="390"/>
      <c r="U30" s="391"/>
      <c r="V30" s="385">
        <f t="shared" ref="V30:V37" si="1">SUM(R30*T30)</f>
        <v>0</v>
      </c>
      <c r="W30" s="392"/>
      <c r="X30" s="393"/>
    </row>
    <row r="31" spans="1:24" ht="18" customHeight="1" x14ac:dyDescent="0.2">
      <c r="A31" s="167"/>
      <c r="B31" s="168"/>
      <c r="C31" s="168"/>
      <c r="D31" s="168"/>
      <c r="E31" s="381" t="s">
        <v>51</v>
      </c>
      <c r="F31" s="382"/>
      <c r="G31" s="383" t="s">
        <v>53</v>
      </c>
      <c r="H31" s="384"/>
      <c r="I31" s="384"/>
      <c r="J31" s="382"/>
      <c r="K31" s="385">
        <v>12.26</v>
      </c>
      <c r="L31" s="382"/>
      <c r="M31" s="386" t="s">
        <v>232</v>
      </c>
      <c r="N31" s="387"/>
      <c r="O31" s="385">
        <v>13.48</v>
      </c>
      <c r="P31" s="382"/>
      <c r="Q31" s="154"/>
      <c r="R31" s="388"/>
      <c r="S31" s="389"/>
      <c r="T31" s="390"/>
      <c r="U31" s="391"/>
      <c r="V31" s="385">
        <f t="shared" si="1"/>
        <v>0</v>
      </c>
      <c r="W31" s="392"/>
      <c r="X31" s="393"/>
    </row>
    <row r="32" spans="1:24" ht="18" customHeight="1" x14ac:dyDescent="0.2">
      <c r="A32" s="167"/>
      <c r="B32" s="168"/>
      <c r="C32" s="168"/>
      <c r="D32" s="168"/>
      <c r="E32" s="381" t="s">
        <v>64</v>
      </c>
      <c r="F32" s="382"/>
      <c r="G32" s="383" t="s">
        <v>233</v>
      </c>
      <c r="H32" s="384"/>
      <c r="I32" s="384"/>
      <c r="J32" s="382"/>
      <c r="K32" s="385">
        <v>15.92</v>
      </c>
      <c r="L32" s="382"/>
      <c r="M32" s="385">
        <v>19.28</v>
      </c>
      <c r="N32" s="382"/>
      <c r="O32" s="385">
        <v>17.510000000000002</v>
      </c>
      <c r="P32" s="382"/>
      <c r="Q32" s="154"/>
      <c r="R32" s="388"/>
      <c r="S32" s="389"/>
      <c r="T32" s="390"/>
      <c r="U32" s="391"/>
      <c r="V32" s="385">
        <f t="shared" si="1"/>
        <v>0</v>
      </c>
      <c r="W32" s="392"/>
      <c r="X32" s="393"/>
    </row>
    <row r="33" spans="1:24" ht="18" customHeight="1" x14ac:dyDescent="0.2">
      <c r="A33" s="167"/>
      <c r="B33" s="168"/>
      <c r="C33" s="168"/>
      <c r="D33" s="168"/>
      <c r="E33" s="381" t="s">
        <v>105</v>
      </c>
      <c r="F33" s="382"/>
      <c r="G33" s="383" t="s">
        <v>107</v>
      </c>
      <c r="H33" s="384"/>
      <c r="I33" s="384"/>
      <c r="J33" s="382"/>
      <c r="K33" s="385">
        <v>19</v>
      </c>
      <c r="L33" s="382"/>
      <c r="M33" s="385">
        <v>22.36</v>
      </c>
      <c r="N33" s="382"/>
      <c r="O33" s="385">
        <v>20.9</v>
      </c>
      <c r="P33" s="382"/>
      <c r="Q33" s="154"/>
      <c r="R33" s="388"/>
      <c r="S33" s="389"/>
      <c r="T33" s="390"/>
      <c r="U33" s="391"/>
      <c r="V33" s="385">
        <f t="shared" si="1"/>
        <v>0</v>
      </c>
      <c r="W33" s="392"/>
      <c r="X33" s="393"/>
    </row>
    <row r="34" spans="1:24" ht="18" customHeight="1" x14ac:dyDescent="0.2">
      <c r="A34" s="167"/>
      <c r="B34" s="168"/>
      <c r="C34" s="168"/>
      <c r="D34" s="168"/>
      <c r="E34" s="381" t="s">
        <v>47</v>
      </c>
      <c r="F34" s="382"/>
      <c r="G34" s="383" t="s">
        <v>155</v>
      </c>
      <c r="H34" s="384"/>
      <c r="I34" s="384"/>
      <c r="J34" s="382"/>
      <c r="K34" s="385">
        <v>18.39</v>
      </c>
      <c r="L34" s="382"/>
      <c r="M34" s="386" t="s">
        <v>232</v>
      </c>
      <c r="N34" s="387"/>
      <c r="O34" s="385">
        <v>20.23</v>
      </c>
      <c r="P34" s="382"/>
      <c r="Q34" s="154"/>
      <c r="R34" s="388"/>
      <c r="S34" s="389"/>
      <c r="T34" s="390"/>
      <c r="U34" s="391"/>
      <c r="V34" s="385">
        <f t="shared" si="1"/>
        <v>0</v>
      </c>
      <c r="W34" s="392"/>
      <c r="X34" s="393"/>
    </row>
    <row r="35" spans="1:24" ht="18" customHeight="1" x14ac:dyDescent="0.2">
      <c r="A35" s="167"/>
      <c r="B35" s="168"/>
      <c r="C35" s="168"/>
      <c r="D35" s="168"/>
      <c r="E35" s="381" t="s">
        <v>108</v>
      </c>
      <c r="F35" s="382"/>
      <c r="G35" s="383" t="s">
        <v>111</v>
      </c>
      <c r="H35" s="384"/>
      <c r="I35" s="384"/>
      <c r="J35" s="382"/>
      <c r="K35" s="385">
        <v>16.100000000000001</v>
      </c>
      <c r="L35" s="382"/>
      <c r="M35" s="385">
        <v>19.46</v>
      </c>
      <c r="N35" s="382"/>
      <c r="O35" s="385">
        <v>17.71</v>
      </c>
      <c r="P35" s="382"/>
      <c r="Q35" s="154"/>
      <c r="R35" s="388"/>
      <c r="S35" s="389"/>
      <c r="T35" s="390"/>
      <c r="U35" s="391"/>
      <c r="V35" s="385">
        <f t="shared" si="1"/>
        <v>0</v>
      </c>
      <c r="W35" s="392"/>
      <c r="X35" s="393"/>
    </row>
    <row r="36" spans="1:24" ht="18" customHeight="1" x14ac:dyDescent="0.2">
      <c r="A36" s="167"/>
      <c r="B36" s="168"/>
      <c r="C36" s="168"/>
      <c r="D36" s="168"/>
      <c r="E36" s="472" t="s">
        <v>122</v>
      </c>
      <c r="F36" s="473"/>
      <c r="G36" s="474" t="s">
        <v>124</v>
      </c>
      <c r="H36" s="475"/>
      <c r="I36" s="475"/>
      <c r="J36" s="476"/>
      <c r="K36" s="477">
        <v>15.92</v>
      </c>
      <c r="L36" s="478"/>
      <c r="M36" s="477">
        <v>19.28</v>
      </c>
      <c r="N36" s="478"/>
      <c r="O36" s="477">
        <v>17.510000000000002</v>
      </c>
      <c r="P36" s="478"/>
      <c r="Q36" s="155"/>
      <c r="R36" s="388"/>
      <c r="S36" s="389"/>
      <c r="T36" s="390"/>
      <c r="U36" s="391"/>
      <c r="V36" s="385">
        <f t="shared" si="1"/>
        <v>0</v>
      </c>
      <c r="W36" s="392"/>
      <c r="X36" s="393"/>
    </row>
    <row r="37" spans="1:24" ht="18" customHeight="1" thickBot="1" x14ac:dyDescent="0.25">
      <c r="A37" s="167"/>
      <c r="B37" s="168"/>
      <c r="C37" s="168"/>
      <c r="D37" s="168"/>
      <c r="E37" s="465" t="s">
        <v>125</v>
      </c>
      <c r="F37" s="466"/>
      <c r="G37" s="467" t="s">
        <v>127</v>
      </c>
      <c r="H37" s="467"/>
      <c r="I37" s="467"/>
      <c r="J37" s="467"/>
      <c r="K37" s="468">
        <v>15.92</v>
      </c>
      <c r="L37" s="468"/>
      <c r="M37" s="468">
        <v>19.28</v>
      </c>
      <c r="N37" s="468"/>
      <c r="O37" s="468">
        <v>17.510000000000002</v>
      </c>
      <c r="P37" s="468"/>
      <c r="Q37" s="156"/>
      <c r="R37" s="469"/>
      <c r="S37" s="470"/>
      <c r="T37" s="373"/>
      <c r="U37" s="471"/>
      <c r="V37" s="369">
        <f t="shared" si="1"/>
        <v>0</v>
      </c>
      <c r="W37" s="374"/>
      <c r="X37" s="375"/>
    </row>
    <row r="38" spans="1:24" ht="18" customHeight="1" thickBot="1" x14ac:dyDescent="0.25">
      <c r="A38" s="57"/>
      <c r="B38" s="44"/>
      <c r="C38" s="44"/>
      <c r="D38" s="44"/>
      <c r="E38" s="45"/>
      <c r="F38" s="45"/>
      <c r="G38" s="168"/>
      <c r="H38" s="168"/>
      <c r="I38" s="168"/>
      <c r="J38" s="168"/>
      <c r="K38" s="46"/>
      <c r="L38" s="46"/>
      <c r="M38" s="46"/>
      <c r="N38" s="46"/>
      <c r="O38" s="46"/>
      <c r="P38" s="46"/>
      <c r="Q38" s="47"/>
      <c r="R38" s="46"/>
      <c r="S38" s="46"/>
      <c r="T38" s="376" t="s">
        <v>168</v>
      </c>
      <c r="U38" s="377"/>
      <c r="V38" s="378">
        <f>SUM(V28:X37)</f>
        <v>0</v>
      </c>
      <c r="W38" s="379"/>
      <c r="X38" s="380"/>
    </row>
    <row r="39" spans="1:24" ht="13.5" thickBot="1" x14ac:dyDescent="0.25">
      <c r="A39" s="48"/>
      <c r="B39" s="49"/>
      <c r="C39" s="49"/>
      <c r="D39" s="49"/>
      <c r="E39" s="49"/>
      <c r="F39" s="49"/>
      <c r="G39" s="49"/>
      <c r="H39" s="49"/>
      <c r="I39" s="49"/>
      <c r="J39" s="49"/>
      <c r="K39" s="49"/>
      <c r="L39" s="49"/>
      <c r="M39" s="49"/>
      <c r="N39" s="49"/>
      <c r="O39" s="49"/>
      <c r="P39" s="49"/>
      <c r="Q39" s="49"/>
      <c r="R39" s="49"/>
      <c r="S39" s="49"/>
      <c r="T39" s="49"/>
      <c r="U39" s="49"/>
      <c r="V39" s="49"/>
      <c r="W39" s="49"/>
      <c r="X39" s="50"/>
    </row>
    <row r="40" spans="1:24" ht="18" customHeight="1" thickBot="1" x14ac:dyDescent="0.25">
      <c r="A40" s="459" t="s">
        <v>136</v>
      </c>
      <c r="B40" s="460"/>
      <c r="C40" s="460"/>
      <c r="D40" s="460"/>
      <c r="E40" s="461" t="s">
        <v>101</v>
      </c>
      <c r="F40" s="462"/>
      <c r="G40" s="463" t="s">
        <v>102</v>
      </c>
      <c r="H40" s="463"/>
      <c r="I40" s="463"/>
      <c r="J40" s="463"/>
      <c r="K40" s="464">
        <v>110.85</v>
      </c>
      <c r="L40" s="464"/>
      <c r="M40" s="464">
        <v>114.85</v>
      </c>
      <c r="N40" s="464"/>
      <c r="O40" s="464">
        <v>114.85</v>
      </c>
      <c r="P40" s="464"/>
      <c r="Q40" s="52"/>
      <c r="R40" s="480"/>
      <c r="S40" s="480"/>
      <c r="T40" s="481"/>
      <c r="U40" s="481"/>
      <c r="V40" s="464">
        <f t="shared" ref="V40:V47" si="2">SUM(R40*T40)</f>
        <v>0</v>
      </c>
      <c r="W40" s="464"/>
      <c r="X40" s="482"/>
    </row>
    <row r="41" spans="1:24" ht="18" customHeight="1" x14ac:dyDescent="0.2">
      <c r="A41" s="167"/>
      <c r="B41" s="168"/>
      <c r="C41" s="168"/>
      <c r="D41" s="168"/>
      <c r="E41" s="483" t="s">
        <v>42</v>
      </c>
      <c r="F41" s="382"/>
      <c r="G41" s="484" t="s">
        <v>45</v>
      </c>
      <c r="H41" s="485"/>
      <c r="I41" s="485"/>
      <c r="J41" s="486"/>
      <c r="K41" s="479">
        <v>75.989999999999995</v>
      </c>
      <c r="L41" s="487"/>
      <c r="M41" s="479">
        <v>89.42</v>
      </c>
      <c r="N41" s="487"/>
      <c r="O41" s="479">
        <v>83.59</v>
      </c>
      <c r="P41" s="487"/>
      <c r="Q41" s="54"/>
      <c r="R41" s="488"/>
      <c r="S41" s="489"/>
      <c r="T41" s="490"/>
      <c r="U41" s="491"/>
      <c r="V41" s="479">
        <f t="shared" si="2"/>
        <v>0</v>
      </c>
      <c r="W41" s="392"/>
      <c r="X41" s="393"/>
    </row>
    <row r="42" spans="1:24" ht="18" customHeight="1" x14ac:dyDescent="0.2">
      <c r="A42" s="57"/>
      <c r="B42" s="44"/>
      <c r="C42" s="44"/>
      <c r="D42" s="44"/>
      <c r="E42" s="493" t="s">
        <v>51</v>
      </c>
      <c r="F42" s="494"/>
      <c r="G42" s="495" t="s">
        <v>53</v>
      </c>
      <c r="H42" s="495"/>
      <c r="I42" s="495"/>
      <c r="J42" s="495"/>
      <c r="K42" s="496">
        <v>12.26</v>
      </c>
      <c r="L42" s="496"/>
      <c r="M42" s="496">
        <v>0</v>
      </c>
      <c r="N42" s="496"/>
      <c r="O42" s="496">
        <v>13.48</v>
      </c>
      <c r="P42" s="496"/>
      <c r="Q42" s="49"/>
      <c r="R42" s="497"/>
      <c r="S42" s="497"/>
      <c r="T42" s="492"/>
      <c r="U42" s="492"/>
      <c r="V42" s="479">
        <f t="shared" si="2"/>
        <v>0</v>
      </c>
      <c r="W42" s="392"/>
      <c r="X42" s="393"/>
    </row>
    <row r="43" spans="1:24" ht="18" customHeight="1" x14ac:dyDescent="0.2">
      <c r="A43" s="57"/>
      <c r="B43" s="44"/>
      <c r="C43" s="44"/>
      <c r="D43" s="44"/>
      <c r="E43" s="493" t="s">
        <v>64</v>
      </c>
      <c r="F43" s="494"/>
      <c r="G43" s="495" t="s">
        <v>65</v>
      </c>
      <c r="H43" s="495"/>
      <c r="I43" s="495"/>
      <c r="J43" s="495"/>
      <c r="K43" s="496">
        <v>15.92</v>
      </c>
      <c r="L43" s="496"/>
      <c r="M43" s="496">
        <v>19.28</v>
      </c>
      <c r="N43" s="496"/>
      <c r="O43" s="496">
        <v>17.510000000000002</v>
      </c>
      <c r="P43" s="496"/>
      <c r="Q43" s="49"/>
      <c r="R43" s="497"/>
      <c r="S43" s="497"/>
      <c r="T43" s="492"/>
      <c r="U43" s="492"/>
      <c r="V43" s="479">
        <f t="shared" si="2"/>
        <v>0</v>
      </c>
      <c r="W43" s="392"/>
      <c r="X43" s="393"/>
    </row>
    <row r="44" spans="1:24" ht="18" customHeight="1" x14ac:dyDescent="0.2">
      <c r="A44" s="57"/>
      <c r="B44" s="44"/>
      <c r="C44" s="44"/>
      <c r="D44" s="44"/>
      <c r="E44" s="493" t="s">
        <v>105</v>
      </c>
      <c r="F44" s="494"/>
      <c r="G44" s="495" t="s">
        <v>107</v>
      </c>
      <c r="H44" s="495"/>
      <c r="I44" s="495"/>
      <c r="J44" s="495"/>
      <c r="K44" s="496">
        <v>19</v>
      </c>
      <c r="L44" s="496"/>
      <c r="M44" s="496">
        <v>22.36</v>
      </c>
      <c r="N44" s="496"/>
      <c r="O44" s="496">
        <v>20.9</v>
      </c>
      <c r="P44" s="496"/>
      <c r="Q44" s="49"/>
      <c r="R44" s="497"/>
      <c r="S44" s="497"/>
      <c r="T44" s="492"/>
      <c r="U44" s="492"/>
      <c r="V44" s="479">
        <f t="shared" si="2"/>
        <v>0</v>
      </c>
      <c r="W44" s="392"/>
      <c r="X44" s="393"/>
    </row>
    <row r="45" spans="1:24" ht="18" customHeight="1" x14ac:dyDescent="0.2">
      <c r="A45" s="57"/>
      <c r="B45" s="44"/>
      <c r="C45" s="44"/>
      <c r="D45" s="44"/>
      <c r="E45" s="493" t="s">
        <v>47</v>
      </c>
      <c r="F45" s="494"/>
      <c r="G45" s="495" t="s">
        <v>155</v>
      </c>
      <c r="H45" s="495"/>
      <c r="I45" s="495"/>
      <c r="J45" s="495"/>
      <c r="K45" s="496">
        <v>18.39</v>
      </c>
      <c r="L45" s="496"/>
      <c r="M45" s="496">
        <v>19.46</v>
      </c>
      <c r="N45" s="496"/>
      <c r="O45" s="496">
        <v>20.23</v>
      </c>
      <c r="P45" s="496"/>
      <c r="Q45" s="49"/>
      <c r="R45" s="497"/>
      <c r="S45" s="497"/>
      <c r="T45" s="492"/>
      <c r="U45" s="492"/>
      <c r="V45" s="479">
        <f t="shared" si="2"/>
        <v>0</v>
      </c>
      <c r="W45" s="392"/>
      <c r="X45" s="393"/>
    </row>
    <row r="46" spans="1:24" ht="18" customHeight="1" x14ac:dyDescent="0.2">
      <c r="A46" s="57"/>
      <c r="B46" s="44"/>
      <c r="C46" s="44"/>
      <c r="D46" s="44"/>
      <c r="E46" s="483" t="s">
        <v>108</v>
      </c>
      <c r="F46" s="387"/>
      <c r="G46" s="484" t="s">
        <v>111</v>
      </c>
      <c r="H46" s="485"/>
      <c r="I46" s="485"/>
      <c r="J46" s="486"/>
      <c r="K46" s="479">
        <v>16.100000000000001</v>
      </c>
      <c r="L46" s="487"/>
      <c r="M46" s="479">
        <v>19.46</v>
      </c>
      <c r="N46" s="487"/>
      <c r="O46" s="479">
        <v>17.71</v>
      </c>
      <c r="P46" s="487"/>
      <c r="Q46" s="49"/>
      <c r="R46" s="488"/>
      <c r="S46" s="489"/>
      <c r="T46" s="490"/>
      <c r="U46" s="491"/>
      <c r="V46" s="479">
        <f t="shared" si="2"/>
        <v>0</v>
      </c>
      <c r="W46" s="392"/>
      <c r="X46" s="393"/>
    </row>
    <row r="47" spans="1:24" ht="18" customHeight="1" x14ac:dyDescent="0.2">
      <c r="A47" s="57"/>
      <c r="B47" s="44"/>
      <c r="C47" s="44"/>
      <c r="D47" s="44"/>
      <c r="E47" s="493" t="s">
        <v>122</v>
      </c>
      <c r="F47" s="494"/>
      <c r="G47" s="495" t="s">
        <v>124</v>
      </c>
      <c r="H47" s="495"/>
      <c r="I47" s="495"/>
      <c r="J47" s="495"/>
      <c r="K47" s="496">
        <v>15.92</v>
      </c>
      <c r="L47" s="496"/>
      <c r="M47" s="496">
        <v>19.28</v>
      </c>
      <c r="N47" s="496"/>
      <c r="O47" s="496">
        <v>17.510000000000002</v>
      </c>
      <c r="P47" s="496"/>
      <c r="Q47" s="49"/>
      <c r="R47" s="497"/>
      <c r="S47" s="497"/>
      <c r="T47" s="492"/>
      <c r="U47" s="492"/>
      <c r="V47" s="479">
        <f t="shared" si="2"/>
        <v>0</v>
      </c>
      <c r="W47" s="392"/>
      <c r="X47" s="393"/>
    </row>
    <row r="48" spans="1:24" ht="18" customHeight="1" thickBot="1" x14ac:dyDescent="0.25">
      <c r="A48" s="57"/>
      <c r="B48" s="44"/>
      <c r="C48" s="44"/>
      <c r="D48" s="44"/>
      <c r="E48" s="498" t="s">
        <v>125</v>
      </c>
      <c r="F48" s="499"/>
      <c r="G48" s="500" t="s">
        <v>127</v>
      </c>
      <c r="H48" s="500"/>
      <c r="I48" s="500"/>
      <c r="J48" s="500"/>
      <c r="K48" s="501">
        <v>15.92</v>
      </c>
      <c r="L48" s="501"/>
      <c r="M48" s="501">
        <v>19.28</v>
      </c>
      <c r="N48" s="501"/>
      <c r="O48" s="501">
        <v>17.510000000000002</v>
      </c>
      <c r="P48" s="501"/>
      <c r="Q48" s="53"/>
      <c r="R48" s="502"/>
      <c r="S48" s="502"/>
      <c r="T48" s="503"/>
      <c r="U48" s="503"/>
      <c r="V48" s="537">
        <f>SUM(R48*T48)</f>
        <v>0</v>
      </c>
      <c r="W48" s="374"/>
      <c r="X48" s="375"/>
    </row>
    <row r="49" spans="1:24" ht="18" customHeight="1" thickBot="1" x14ac:dyDescent="0.25">
      <c r="A49" s="57"/>
      <c r="B49" s="44"/>
      <c r="C49" s="44"/>
      <c r="D49" s="44"/>
      <c r="E49" s="60"/>
      <c r="F49" s="60"/>
      <c r="G49" s="61"/>
      <c r="H49" s="61"/>
      <c r="I49" s="61"/>
      <c r="J49" s="61"/>
      <c r="K49" s="62"/>
      <c r="L49" s="62"/>
      <c r="M49" s="62"/>
      <c r="N49" s="62"/>
      <c r="O49" s="62"/>
      <c r="P49" s="62"/>
      <c r="Q49" s="54"/>
      <c r="R49" s="62"/>
      <c r="S49" s="62"/>
      <c r="T49" s="507" t="s">
        <v>168</v>
      </c>
      <c r="U49" s="508"/>
      <c r="V49" s="509">
        <f>SUM(V40:X48)</f>
        <v>0</v>
      </c>
      <c r="W49" s="510"/>
      <c r="X49" s="511"/>
    </row>
    <row r="50" spans="1:24" ht="13.5" thickBot="1" x14ac:dyDescent="0.25">
      <c r="A50" s="48"/>
      <c r="B50" s="49"/>
      <c r="C50" s="49"/>
      <c r="D50" s="49"/>
      <c r="E50" s="49"/>
      <c r="F50" s="49"/>
      <c r="G50" s="49"/>
      <c r="H50" s="49"/>
      <c r="I50" s="49"/>
      <c r="J50" s="49"/>
      <c r="K50" s="49"/>
      <c r="L50" s="49"/>
      <c r="M50" s="49"/>
      <c r="N50" s="49"/>
      <c r="O50" s="49"/>
      <c r="P50" s="49"/>
      <c r="Q50" s="49"/>
      <c r="R50" s="49"/>
      <c r="S50" s="49"/>
      <c r="T50" s="49"/>
      <c r="U50" s="49"/>
      <c r="V50" s="49"/>
      <c r="W50" s="49"/>
      <c r="X50" s="50"/>
    </row>
    <row r="51" spans="1:24" ht="17.25" customHeight="1" thickBot="1" x14ac:dyDescent="0.25">
      <c r="A51" s="459" t="s">
        <v>245</v>
      </c>
      <c r="B51" s="460"/>
      <c r="C51" s="460"/>
      <c r="D51" s="546"/>
      <c r="E51" s="563" t="s">
        <v>118</v>
      </c>
      <c r="F51" s="564"/>
      <c r="G51" s="565" t="s">
        <v>121</v>
      </c>
      <c r="H51" s="565"/>
      <c r="I51" s="565"/>
      <c r="J51" s="565"/>
      <c r="K51" s="566">
        <v>30</v>
      </c>
      <c r="L51" s="566"/>
      <c r="M51" s="561"/>
      <c r="N51" s="561"/>
      <c r="O51" s="561"/>
      <c r="P51" s="561"/>
      <c r="Q51" s="56"/>
      <c r="R51" s="559"/>
      <c r="S51" s="559"/>
      <c r="T51" s="560"/>
      <c r="U51" s="560"/>
      <c r="V51" s="561">
        <f>SUM(R51*T51)</f>
        <v>0</v>
      </c>
      <c r="W51" s="561"/>
      <c r="X51" s="562"/>
    </row>
    <row r="52" spans="1:24" ht="18" customHeight="1" thickBot="1" x14ac:dyDescent="0.25">
      <c r="A52" s="57"/>
      <c r="B52" s="44"/>
      <c r="C52" s="44"/>
      <c r="D52" s="44"/>
      <c r="E52" s="45"/>
      <c r="F52" s="45"/>
      <c r="G52" s="168"/>
      <c r="H52" s="168"/>
      <c r="I52" s="168"/>
      <c r="J52" s="168"/>
      <c r="K52" s="46"/>
      <c r="L52" s="46"/>
      <c r="M52" s="46"/>
      <c r="N52" s="46"/>
      <c r="O52" s="46"/>
      <c r="P52" s="46"/>
      <c r="Q52" s="49"/>
      <c r="R52" s="46"/>
      <c r="S52" s="46"/>
      <c r="T52" s="376" t="s">
        <v>168</v>
      </c>
      <c r="U52" s="377"/>
      <c r="V52" s="533">
        <f>SUM(V51:X51)</f>
        <v>0</v>
      </c>
      <c r="W52" s="534"/>
      <c r="X52" s="535"/>
    </row>
    <row r="53" spans="1:24" ht="13.5" thickBot="1" x14ac:dyDescent="0.25">
      <c r="A53" s="86"/>
      <c r="B53" s="87"/>
      <c r="C53" s="87"/>
      <c r="D53" s="87"/>
      <c r="E53" s="87"/>
      <c r="F53" s="87"/>
      <c r="G53" s="87"/>
      <c r="H53" s="87"/>
      <c r="I53" s="87"/>
      <c r="J53" s="87"/>
      <c r="K53" s="87"/>
      <c r="L53" s="87"/>
      <c r="M53" s="87"/>
      <c r="N53" s="87"/>
      <c r="O53" s="87"/>
      <c r="P53" s="87"/>
      <c r="Q53" s="53"/>
      <c r="R53" s="87"/>
      <c r="S53" s="87"/>
      <c r="T53" s="87"/>
      <c r="U53" s="87"/>
      <c r="V53" s="87"/>
      <c r="W53" s="87"/>
      <c r="X53" s="88"/>
    </row>
    <row r="54" spans="1:24" x14ac:dyDescent="0.2">
      <c r="A54" s="44"/>
      <c r="B54" s="44"/>
      <c r="C54" s="44"/>
      <c r="D54" s="44"/>
      <c r="E54" s="44"/>
      <c r="F54" s="44"/>
      <c r="G54" s="44"/>
      <c r="H54" s="44"/>
      <c r="I54" s="44"/>
      <c r="J54" s="44"/>
      <c r="K54" s="44"/>
      <c r="L54" s="44"/>
      <c r="M54" s="44"/>
      <c r="N54" s="44"/>
      <c r="O54" s="44"/>
      <c r="P54" s="44"/>
      <c r="Q54" s="49"/>
      <c r="R54" s="44"/>
      <c r="S54" s="44"/>
      <c r="T54" s="44"/>
      <c r="U54" s="44"/>
      <c r="V54" s="44"/>
      <c r="W54" s="44"/>
      <c r="X54" s="44"/>
    </row>
    <row r="55" spans="1:24" x14ac:dyDescent="0.2">
      <c r="A55" s="6"/>
      <c r="B55" s="6"/>
      <c r="C55" s="6"/>
      <c r="D55" s="6"/>
      <c r="E55" s="6"/>
      <c r="F55" s="6"/>
      <c r="G55" s="6"/>
      <c r="H55" s="6"/>
      <c r="I55" s="6"/>
      <c r="J55" s="6"/>
      <c r="K55" s="6"/>
      <c r="L55" s="6"/>
      <c r="M55" s="6"/>
      <c r="N55" s="6"/>
      <c r="O55" s="6"/>
      <c r="P55" s="6"/>
      <c r="Q55" s="6"/>
      <c r="R55" s="6"/>
      <c r="S55" s="6"/>
      <c r="T55" s="6"/>
      <c r="U55" s="6"/>
      <c r="V55" s="6"/>
      <c r="W55" s="6"/>
      <c r="X55" s="6"/>
    </row>
    <row r="56" spans="1:24" x14ac:dyDescent="0.2">
      <c r="A56" s="6"/>
      <c r="B56" s="6"/>
      <c r="C56" s="6"/>
      <c r="D56" s="6"/>
      <c r="E56" s="6"/>
      <c r="F56" s="6"/>
      <c r="G56" s="6"/>
      <c r="H56" s="6"/>
      <c r="I56" s="6"/>
      <c r="J56" s="6"/>
      <c r="K56" s="6"/>
      <c r="L56" s="6"/>
      <c r="M56" s="6"/>
      <c r="N56" s="6"/>
      <c r="O56" s="6"/>
      <c r="P56" s="6"/>
      <c r="Q56" s="6"/>
      <c r="R56" s="6"/>
      <c r="S56" s="6"/>
      <c r="T56" s="6"/>
      <c r="U56" s="6"/>
      <c r="V56" s="6"/>
      <c r="W56" s="6"/>
      <c r="X56" s="6"/>
    </row>
  </sheetData>
  <sheetProtection password="EEE0" sheet="1" objects="1" scenarios="1"/>
  <mergeCells count="276">
    <mergeCell ref="R51:S51"/>
    <mergeCell ref="T51:U51"/>
    <mergeCell ref="V51:X51"/>
    <mergeCell ref="T52:U52"/>
    <mergeCell ref="V52:X52"/>
    <mergeCell ref="T37:U37"/>
    <mergeCell ref="V37:X37"/>
    <mergeCell ref="T38:U38"/>
    <mergeCell ref="V38:X38"/>
    <mergeCell ref="R37:S37"/>
    <mergeCell ref="T48:U48"/>
    <mergeCell ref="V48:X48"/>
    <mergeCell ref="T49:U49"/>
    <mergeCell ref="V49:X49"/>
    <mergeCell ref="R48:S48"/>
    <mergeCell ref="R47:S47"/>
    <mergeCell ref="T47:U47"/>
    <mergeCell ref="V47:X47"/>
    <mergeCell ref="T45:U45"/>
    <mergeCell ref="V45:X45"/>
    <mergeCell ref="R44:S44"/>
    <mergeCell ref="R43:S43"/>
    <mergeCell ref="T43:U43"/>
    <mergeCell ref="V43:X43"/>
    <mergeCell ref="A51:D51"/>
    <mergeCell ref="E51:F51"/>
    <mergeCell ref="G51:J51"/>
    <mergeCell ref="K51:L51"/>
    <mergeCell ref="M51:N51"/>
    <mergeCell ref="O51:P51"/>
    <mergeCell ref="E37:F37"/>
    <mergeCell ref="G37:J37"/>
    <mergeCell ref="K37:L37"/>
    <mergeCell ref="M37:N37"/>
    <mergeCell ref="O37:P37"/>
    <mergeCell ref="M43:N43"/>
    <mergeCell ref="O43:P43"/>
    <mergeCell ref="E42:F42"/>
    <mergeCell ref="G42:J42"/>
    <mergeCell ref="K42:L42"/>
    <mergeCell ref="M42:N42"/>
    <mergeCell ref="O42:P42"/>
    <mergeCell ref="T35:U35"/>
    <mergeCell ref="V35:X35"/>
    <mergeCell ref="E36:F36"/>
    <mergeCell ref="G36:J36"/>
    <mergeCell ref="K36:L36"/>
    <mergeCell ref="M36:N36"/>
    <mergeCell ref="O36:P36"/>
    <mergeCell ref="R36:S36"/>
    <mergeCell ref="T36:U36"/>
    <mergeCell ref="V36:X36"/>
    <mergeCell ref="E35:F35"/>
    <mergeCell ref="G35:J35"/>
    <mergeCell ref="K35:L35"/>
    <mergeCell ref="M35:N35"/>
    <mergeCell ref="O35:P35"/>
    <mergeCell ref="R35:S35"/>
    <mergeCell ref="T33:U33"/>
    <mergeCell ref="V33:X33"/>
    <mergeCell ref="E34:F34"/>
    <mergeCell ref="G34:J34"/>
    <mergeCell ref="K34:L34"/>
    <mergeCell ref="M34:N34"/>
    <mergeCell ref="O34:P34"/>
    <mergeCell ref="R34:S34"/>
    <mergeCell ref="T34:U34"/>
    <mergeCell ref="V34:X34"/>
    <mergeCell ref="E33:F33"/>
    <mergeCell ref="G33:J33"/>
    <mergeCell ref="K33:L33"/>
    <mergeCell ref="M33:N33"/>
    <mergeCell ref="O33:P33"/>
    <mergeCell ref="R33:S33"/>
    <mergeCell ref="E32:F32"/>
    <mergeCell ref="G32:J32"/>
    <mergeCell ref="K32:L32"/>
    <mergeCell ref="M32:N32"/>
    <mergeCell ref="O32:P32"/>
    <mergeCell ref="R32:S32"/>
    <mergeCell ref="T32:U32"/>
    <mergeCell ref="V32:X32"/>
    <mergeCell ref="E31:F31"/>
    <mergeCell ref="G31:J31"/>
    <mergeCell ref="K31:L31"/>
    <mergeCell ref="M31:N31"/>
    <mergeCell ref="O31:P31"/>
    <mergeCell ref="R31:S31"/>
    <mergeCell ref="A28:D29"/>
    <mergeCell ref="E28:F28"/>
    <mergeCell ref="G28:J28"/>
    <mergeCell ref="K28:L28"/>
    <mergeCell ref="M28:N28"/>
    <mergeCell ref="O28:P28"/>
    <mergeCell ref="E48:F48"/>
    <mergeCell ref="G48:J48"/>
    <mergeCell ref="K48:L48"/>
    <mergeCell ref="M48:N48"/>
    <mergeCell ref="O48:P48"/>
    <mergeCell ref="E47:F47"/>
    <mergeCell ref="G47:J47"/>
    <mergeCell ref="K47:L47"/>
    <mergeCell ref="M47:N47"/>
    <mergeCell ref="O47:P47"/>
    <mergeCell ref="E44:F44"/>
    <mergeCell ref="G44:J44"/>
    <mergeCell ref="K44:L44"/>
    <mergeCell ref="M44:N44"/>
    <mergeCell ref="O44:P44"/>
    <mergeCell ref="E43:F43"/>
    <mergeCell ref="G43:J43"/>
    <mergeCell ref="K43:L43"/>
    <mergeCell ref="R28:S28"/>
    <mergeCell ref="T28:U28"/>
    <mergeCell ref="V28:X28"/>
    <mergeCell ref="E29:F29"/>
    <mergeCell ref="G29:J29"/>
    <mergeCell ref="K29:L29"/>
    <mergeCell ref="M29:N29"/>
    <mergeCell ref="O29:P29"/>
    <mergeCell ref="T46:U46"/>
    <mergeCell ref="V46:X46"/>
    <mergeCell ref="E46:F46"/>
    <mergeCell ref="G46:J46"/>
    <mergeCell ref="K46:L46"/>
    <mergeCell ref="M46:N46"/>
    <mergeCell ref="O46:P46"/>
    <mergeCell ref="R46:S46"/>
    <mergeCell ref="T44:U44"/>
    <mergeCell ref="V44:X44"/>
    <mergeCell ref="E45:F45"/>
    <mergeCell ref="G45:J45"/>
    <mergeCell ref="K45:L45"/>
    <mergeCell ref="M45:N45"/>
    <mergeCell ref="O45:P45"/>
    <mergeCell ref="R45:S45"/>
    <mergeCell ref="R42:S42"/>
    <mergeCell ref="E41:F41"/>
    <mergeCell ref="G41:J41"/>
    <mergeCell ref="K41:L41"/>
    <mergeCell ref="M41:N41"/>
    <mergeCell ref="O41:P41"/>
    <mergeCell ref="R41:S41"/>
    <mergeCell ref="T41:U41"/>
    <mergeCell ref="V41:X41"/>
    <mergeCell ref="T42:U42"/>
    <mergeCell ref="V42:X42"/>
    <mergeCell ref="T26:U26"/>
    <mergeCell ref="V26:X26"/>
    <mergeCell ref="A40:D40"/>
    <mergeCell ref="E40:F40"/>
    <mergeCell ref="G40:J40"/>
    <mergeCell ref="K40:L40"/>
    <mergeCell ref="M40:N40"/>
    <mergeCell ref="O40:P40"/>
    <mergeCell ref="R40:S40"/>
    <mergeCell ref="T40:U40"/>
    <mergeCell ref="V40:X40"/>
    <mergeCell ref="R29:S29"/>
    <mergeCell ref="T29:U29"/>
    <mergeCell ref="V29:X29"/>
    <mergeCell ref="E30:F30"/>
    <mergeCell ref="G30:J30"/>
    <mergeCell ref="K30:L30"/>
    <mergeCell ref="M30:N30"/>
    <mergeCell ref="O30:P30"/>
    <mergeCell ref="R30:S30"/>
    <mergeCell ref="T30:U30"/>
    <mergeCell ref="V30:X30"/>
    <mergeCell ref="T31:U31"/>
    <mergeCell ref="V31:X31"/>
    <mergeCell ref="T24:U24"/>
    <mergeCell ref="V24:X24"/>
    <mergeCell ref="E25:F25"/>
    <mergeCell ref="G25:J25"/>
    <mergeCell ref="K25:L25"/>
    <mergeCell ref="M25:N25"/>
    <mergeCell ref="O25:P25"/>
    <mergeCell ref="R25:S25"/>
    <mergeCell ref="T25:U25"/>
    <mergeCell ref="V25:X25"/>
    <mergeCell ref="E24:F24"/>
    <mergeCell ref="G24:J24"/>
    <mergeCell ref="K24:L24"/>
    <mergeCell ref="M24:N24"/>
    <mergeCell ref="O24:P24"/>
    <mergeCell ref="R24:S24"/>
    <mergeCell ref="T22:U22"/>
    <mergeCell ref="V22:X22"/>
    <mergeCell ref="E23:F23"/>
    <mergeCell ref="G23:J23"/>
    <mergeCell ref="K23:L23"/>
    <mergeCell ref="M23:N23"/>
    <mergeCell ref="O23:P23"/>
    <mergeCell ref="R23:S23"/>
    <mergeCell ref="T23:U23"/>
    <mergeCell ref="V23:X23"/>
    <mergeCell ref="E22:F22"/>
    <mergeCell ref="G22:J22"/>
    <mergeCell ref="K22:L22"/>
    <mergeCell ref="M22:N22"/>
    <mergeCell ref="O22:P22"/>
    <mergeCell ref="R22:S22"/>
    <mergeCell ref="T20:U20"/>
    <mergeCell ref="V20:X20"/>
    <mergeCell ref="E21:F21"/>
    <mergeCell ref="G21:J21"/>
    <mergeCell ref="K21:L21"/>
    <mergeCell ref="M21:N21"/>
    <mergeCell ref="O21:P21"/>
    <mergeCell ref="R21:S21"/>
    <mergeCell ref="T21:U21"/>
    <mergeCell ref="V21:X21"/>
    <mergeCell ref="E20:F20"/>
    <mergeCell ref="G20:J20"/>
    <mergeCell ref="K20:L20"/>
    <mergeCell ref="M20:N20"/>
    <mergeCell ref="O20:P20"/>
    <mergeCell ref="R20:S20"/>
    <mergeCell ref="E19:F19"/>
    <mergeCell ref="G19:J19"/>
    <mergeCell ref="K19:L19"/>
    <mergeCell ref="M19:N19"/>
    <mergeCell ref="O19:P19"/>
    <mergeCell ref="R19:S19"/>
    <mergeCell ref="T19:U19"/>
    <mergeCell ref="V19:X19"/>
    <mergeCell ref="E18:F18"/>
    <mergeCell ref="G18:J18"/>
    <mergeCell ref="K18:L18"/>
    <mergeCell ref="M18:N18"/>
    <mergeCell ref="O18:P18"/>
    <mergeCell ref="R18:S18"/>
    <mergeCell ref="E17:F17"/>
    <mergeCell ref="G17:J17"/>
    <mergeCell ref="K17:L17"/>
    <mergeCell ref="M17:N17"/>
    <mergeCell ref="O17:P17"/>
    <mergeCell ref="R17:S17"/>
    <mergeCell ref="T17:U17"/>
    <mergeCell ref="V17:X17"/>
    <mergeCell ref="T18:U18"/>
    <mergeCell ref="V18:X18"/>
    <mergeCell ref="R14:S14"/>
    <mergeCell ref="T14:U14"/>
    <mergeCell ref="V14:X14"/>
    <mergeCell ref="A16:D16"/>
    <mergeCell ref="E16:F16"/>
    <mergeCell ref="G16:J16"/>
    <mergeCell ref="K16:L16"/>
    <mergeCell ref="M16:N16"/>
    <mergeCell ref="O16:P16"/>
    <mergeCell ref="R16:S16"/>
    <mergeCell ref="A14:D14"/>
    <mergeCell ref="E14:F14"/>
    <mergeCell ref="G14:J14"/>
    <mergeCell ref="K14:L14"/>
    <mergeCell ref="M14:N14"/>
    <mergeCell ref="O14:P14"/>
    <mergeCell ref="T16:U16"/>
    <mergeCell ref="V16:X16"/>
    <mergeCell ref="A10:I10"/>
    <mergeCell ref="T10:X10"/>
    <mergeCell ref="J12:L13"/>
    <mergeCell ref="M12:P13"/>
    <mergeCell ref="Q12:Q13"/>
    <mergeCell ref="R12:U13"/>
    <mergeCell ref="V12:X13"/>
    <mergeCell ref="A13:I13"/>
    <mergeCell ref="J2:X2"/>
    <mergeCell ref="J3:X3"/>
    <mergeCell ref="J4:X4"/>
    <mergeCell ref="J5:X5"/>
    <mergeCell ref="A7:X7"/>
    <mergeCell ref="A9:I9"/>
    <mergeCell ref="T9:X9"/>
  </mergeCells>
  <pageMargins left="0.65" right="0.59" top="0.52" bottom="0.21" header="0.3" footer="0.17"/>
  <pageSetup scale="5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1"/>
  <sheetViews>
    <sheetView view="pageBreakPreview" zoomScaleSheetLayoutView="100" workbookViewId="0">
      <pane ySplit="12" topLeftCell="A13" activePane="bottomLeft" state="frozen"/>
      <selection pane="bottomLeft" activeCell="P19" sqref="P19:Q19"/>
    </sheetView>
  </sheetViews>
  <sheetFormatPr defaultRowHeight="15" x14ac:dyDescent="0.25"/>
  <cols>
    <col min="1" max="1" width="3.85546875" style="29" customWidth="1"/>
    <col min="2" max="7" width="8.7109375" style="29" customWidth="1"/>
    <col min="8" max="9" width="5.7109375" style="29" customWidth="1"/>
    <col min="10" max="15" width="6.7109375" style="29" customWidth="1"/>
    <col min="16" max="17" width="7.42578125" style="29" customWidth="1"/>
    <col min="18" max="16384" width="9.140625" style="29"/>
  </cols>
  <sheetData>
    <row r="1" spans="1:18" ht="7.5" customHeight="1" x14ac:dyDescent="0.25">
      <c r="B1" s="8"/>
      <c r="C1" s="8"/>
      <c r="D1" s="8"/>
      <c r="E1" s="8"/>
      <c r="F1" s="8"/>
      <c r="G1" s="8"/>
      <c r="H1" s="8"/>
      <c r="I1" s="8"/>
      <c r="J1" s="8"/>
      <c r="K1" s="8"/>
      <c r="L1" s="8"/>
      <c r="M1" s="8"/>
      <c r="N1" s="8"/>
      <c r="O1" s="8"/>
      <c r="P1" s="8"/>
      <c r="Q1" s="8"/>
    </row>
    <row r="2" spans="1:18" ht="15" customHeight="1" x14ac:dyDescent="0.25">
      <c r="A2" s="329" t="s">
        <v>214</v>
      </c>
      <c r="B2" s="256"/>
      <c r="C2" s="256"/>
      <c r="D2" s="256"/>
      <c r="E2" s="256"/>
      <c r="F2" s="256"/>
      <c r="G2" s="256"/>
      <c r="H2" s="256"/>
      <c r="I2" s="256"/>
      <c r="J2" s="256"/>
      <c r="K2" s="256"/>
      <c r="L2" s="256"/>
      <c r="M2" s="256"/>
      <c r="N2" s="256"/>
      <c r="O2" s="256"/>
      <c r="P2" s="256"/>
      <c r="Q2" s="256"/>
    </row>
    <row r="3" spans="1:18" x14ac:dyDescent="0.25">
      <c r="B3" s="8"/>
      <c r="C3" s="8"/>
      <c r="D3" s="8"/>
      <c r="E3" s="8"/>
      <c r="F3" s="8"/>
      <c r="G3" s="8"/>
      <c r="H3" s="8"/>
      <c r="I3" s="8"/>
      <c r="J3" s="8"/>
      <c r="K3" s="8"/>
      <c r="L3" s="8"/>
      <c r="M3" s="8"/>
      <c r="N3" s="8"/>
      <c r="O3" s="8"/>
      <c r="P3" s="8"/>
      <c r="Q3" s="8"/>
    </row>
    <row r="4" spans="1:18" ht="15" customHeight="1" x14ac:dyDescent="0.25">
      <c r="A4" s="330">
        <f>Header!D12</f>
        <v>0</v>
      </c>
      <c r="B4" s="331"/>
      <c r="C4" s="331"/>
      <c r="D4" s="331"/>
      <c r="E4" s="331"/>
      <c r="F4" s="331"/>
      <c r="G4" s="331"/>
      <c r="H4" s="8"/>
      <c r="I4" s="8"/>
      <c r="J4" s="325"/>
      <c r="K4" s="325"/>
      <c r="L4" s="325"/>
      <c r="M4" s="325"/>
      <c r="N4" s="325"/>
      <c r="O4" s="325"/>
      <c r="P4" s="325"/>
      <c r="Q4" s="325"/>
    </row>
    <row r="5" spans="1:18" x14ac:dyDescent="0.25">
      <c r="B5" s="326" t="s">
        <v>139</v>
      </c>
      <c r="C5" s="326"/>
      <c r="D5" s="326"/>
      <c r="E5" s="326"/>
      <c r="F5" s="326"/>
      <c r="G5" s="326"/>
      <c r="H5" s="8"/>
      <c r="I5" s="8"/>
      <c r="J5" s="326"/>
      <c r="K5" s="326"/>
      <c r="L5" s="326"/>
      <c r="M5" s="326"/>
      <c r="N5" s="326"/>
      <c r="O5" s="326"/>
      <c r="P5" s="326"/>
      <c r="Q5" s="326"/>
    </row>
    <row r="6" spans="1:18" x14ac:dyDescent="0.25">
      <c r="B6" s="8"/>
      <c r="C6" s="8"/>
      <c r="D6" s="8"/>
      <c r="E6" s="8"/>
      <c r="F6" s="8"/>
      <c r="G6" s="8"/>
      <c r="H6" s="8"/>
      <c r="I6" s="8"/>
      <c r="J6" s="8"/>
      <c r="K6" s="8"/>
      <c r="L6" s="8"/>
      <c r="M6" s="8"/>
      <c r="N6" s="8"/>
      <c r="O6" s="8"/>
      <c r="P6" s="8"/>
      <c r="Q6" s="8"/>
    </row>
    <row r="7" spans="1:18" ht="15" customHeight="1" x14ac:dyDescent="0.25">
      <c r="A7" s="8"/>
      <c r="B7" s="8"/>
      <c r="C7" s="8"/>
      <c r="D7" s="8"/>
      <c r="E7" s="8"/>
      <c r="F7" s="8"/>
      <c r="G7" s="8"/>
      <c r="H7" s="8"/>
      <c r="I7" s="8"/>
      <c r="J7" s="8"/>
      <c r="K7" s="8"/>
      <c r="L7" s="8"/>
      <c r="M7" s="8"/>
      <c r="N7" s="8"/>
      <c r="O7" s="8"/>
      <c r="P7" s="275"/>
      <c r="Q7" s="275"/>
      <c r="R7" s="8"/>
    </row>
    <row r="8" spans="1:18" x14ac:dyDescent="0.25">
      <c r="A8" s="30"/>
      <c r="B8" s="339" t="s">
        <v>142</v>
      </c>
      <c r="C8" s="339"/>
      <c r="D8" s="339"/>
      <c r="E8" s="339"/>
      <c r="F8" s="339"/>
      <c r="G8" s="339"/>
      <c r="H8" s="286" t="s">
        <v>143</v>
      </c>
      <c r="I8" s="287"/>
      <c r="J8" s="286" t="s">
        <v>144</v>
      </c>
      <c r="K8" s="287"/>
      <c r="L8" s="335" t="s">
        <v>146</v>
      </c>
      <c r="M8" s="336"/>
      <c r="N8" s="286" t="s">
        <v>147</v>
      </c>
      <c r="O8" s="287"/>
      <c r="P8" s="286" t="s">
        <v>150</v>
      </c>
      <c r="Q8" s="287"/>
      <c r="R8" s="8"/>
    </row>
    <row r="9" spans="1:18" ht="15" customHeight="1" x14ac:dyDescent="0.25">
      <c r="A9" s="340" t="s">
        <v>216</v>
      </c>
      <c r="B9" s="341"/>
      <c r="C9" s="341"/>
      <c r="D9" s="341"/>
      <c r="E9" s="341"/>
      <c r="F9" s="341"/>
      <c r="G9" s="341"/>
      <c r="H9" s="288" t="s">
        <v>165</v>
      </c>
      <c r="I9" s="289"/>
      <c r="J9" s="288" t="s">
        <v>271</v>
      </c>
      <c r="K9" s="316"/>
      <c r="L9" s="288" t="s">
        <v>145</v>
      </c>
      <c r="M9" s="316"/>
      <c r="N9" s="288" t="s">
        <v>166</v>
      </c>
      <c r="O9" s="316"/>
      <c r="P9" s="288" t="s">
        <v>268</v>
      </c>
      <c r="Q9" s="316"/>
      <c r="R9" s="8"/>
    </row>
    <row r="10" spans="1:18" x14ac:dyDescent="0.25">
      <c r="A10" s="342"/>
      <c r="B10" s="343"/>
      <c r="C10" s="343"/>
      <c r="D10" s="343"/>
      <c r="E10" s="343"/>
      <c r="F10" s="343"/>
      <c r="G10" s="343"/>
      <c r="H10" s="290"/>
      <c r="I10" s="291"/>
      <c r="J10" s="317"/>
      <c r="K10" s="318"/>
      <c r="L10" s="317"/>
      <c r="M10" s="318"/>
      <c r="N10" s="317"/>
      <c r="O10" s="318"/>
      <c r="P10" s="317"/>
      <c r="Q10" s="318"/>
      <c r="R10" s="8"/>
    </row>
    <row r="11" spans="1:18" ht="3.75" customHeight="1" x14ac:dyDescent="0.25">
      <c r="A11" s="31"/>
      <c r="B11" s="32"/>
      <c r="C11" s="32"/>
      <c r="D11" s="32"/>
      <c r="E11" s="32"/>
      <c r="F11" s="32"/>
      <c r="G11" s="32"/>
      <c r="H11" s="290"/>
      <c r="I11" s="291"/>
      <c r="J11" s="317"/>
      <c r="K11" s="318"/>
      <c r="L11" s="317"/>
      <c r="M11" s="318"/>
      <c r="N11" s="317"/>
      <c r="O11" s="318"/>
      <c r="P11" s="317"/>
      <c r="Q11" s="318"/>
      <c r="R11" s="8"/>
    </row>
    <row r="12" spans="1:18" ht="18" customHeight="1" thickBot="1" x14ac:dyDescent="0.3">
      <c r="A12" s="33"/>
      <c r="B12" s="322" t="s">
        <v>141</v>
      </c>
      <c r="C12" s="322"/>
      <c r="D12" s="322"/>
      <c r="E12" s="322"/>
      <c r="F12" s="322"/>
      <c r="G12" s="322"/>
      <c r="H12" s="292"/>
      <c r="I12" s="293"/>
      <c r="J12" s="319"/>
      <c r="K12" s="320"/>
      <c r="L12" s="319"/>
      <c r="M12" s="320"/>
      <c r="N12" s="319"/>
      <c r="O12" s="320"/>
      <c r="P12" s="319"/>
      <c r="Q12" s="320"/>
      <c r="R12" s="8"/>
    </row>
    <row r="13" spans="1:18" ht="18" customHeight="1" thickTop="1" x14ac:dyDescent="0.25">
      <c r="A13" s="34">
        <v>1</v>
      </c>
      <c r="B13" s="332"/>
      <c r="C13" s="333"/>
      <c r="D13" s="333"/>
      <c r="E13" s="333"/>
      <c r="F13" s="333"/>
      <c r="G13" s="334"/>
      <c r="H13" s="294"/>
      <c r="I13" s="295"/>
      <c r="J13" s="314"/>
      <c r="K13" s="315"/>
      <c r="L13" s="337"/>
      <c r="M13" s="338"/>
      <c r="N13" s="327"/>
      <c r="O13" s="328"/>
      <c r="P13" s="306">
        <f>SUM(J13*L13*N13)*Header!G14</f>
        <v>0</v>
      </c>
      <c r="Q13" s="307"/>
      <c r="R13" s="8"/>
    </row>
    <row r="14" spans="1:18" ht="18" customHeight="1" x14ac:dyDescent="0.25">
      <c r="A14" s="34">
        <v>2</v>
      </c>
      <c r="B14" s="296"/>
      <c r="C14" s="297"/>
      <c r="D14" s="297"/>
      <c r="E14" s="297"/>
      <c r="F14" s="297"/>
      <c r="G14" s="298"/>
      <c r="H14" s="273"/>
      <c r="I14" s="274"/>
      <c r="J14" s="299"/>
      <c r="K14" s="313"/>
      <c r="L14" s="308"/>
      <c r="M14" s="309"/>
      <c r="N14" s="310"/>
      <c r="O14" s="311"/>
      <c r="P14" s="306">
        <f>SUM(J14*L14*N14)*Header!G$14</f>
        <v>0</v>
      </c>
      <c r="Q14" s="307"/>
      <c r="R14" s="8"/>
    </row>
    <row r="15" spans="1:18" ht="18" customHeight="1" x14ac:dyDescent="0.25">
      <c r="A15" s="34">
        <v>3</v>
      </c>
      <c r="B15" s="296"/>
      <c r="C15" s="297"/>
      <c r="D15" s="297"/>
      <c r="E15" s="297"/>
      <c r="F15" s="297"/>
      <c r="G15" s="298"/>
      <c r="H15" s="273"/>
      <c r="I15" s="274"/>
      <c r="J15" s="299"/>
      <c r="K15" s="313"/>
      <c r="L15" s="308"/>
      <c r="M15" s="309"/>
      <c r="N15" s="310"/>
      <c r="O15" s="311"/>
      <c r="P15" s="306">
        <f>SUM(J15*L15*N15)*Header!G$14</f>
        <v>0</v>
      </c>
      <c r="Q15" s="307"/>
      <c r="R15" s="8"/>
    </row>
    <row r="16" spans="1:18" ht="18" customHeight="1" x14ac:dyDescent="0.25">
      <c r="A16" s="35">
        <v>4</v>
      </c>
      <c r="B16" s="296"/>
      <c r="C16" s="297"/>
      <c r="D16" s="297"/>
      <c r="E16" s="297"/>
      <c r="F16" s="297"/>
      <c r="G16" s="298"/>
      <c r="H16" s="273"/>
      <c r="I16" s="274"/>
      <c r="J16" s="299"/>
      <c r="K16" s="313"/>
      <c r="L16" s="308"/>
      <c r="M16" s="309"/>
      <c r="N16" s="310"/>
      <c r="O16" s="311"/>
      <c r="P16" s="306">
        <f>SUM(J16*L16*N16)*Header!G$14</f>
        <v>0</v>
      </c>
      <c r="Q16" s="307"/>
      <c r="R16" s="8"/>
    </row>
    <row r="17" spans="1:18" ht="18" customHeight="1" x14ac:dyDescent="0.25">
      <c r="A17" s="35">
        <v>5</v>
      </c>
      <c r="B17" s="296"/>
      <c r="C17" s="323"/>
      <c r="D17" s="323"/>
      <c r="E17" s="323"/>
      <c r="F17" s="323"/>
      <c r="G17" s="324"/>
      <c r="H17" s="273"/>
      <c r="I17" s="274"/>
      <c r="J17" s="299"/>
      <c r="K17" s="321"/>
      <c r="L17" s="301"/>
      <c r="M17" s="312"/>
      <c r="N17" s="301"/>
      <c r="O17" s="312"/>
      <c r="P17" s="306">
        <f>SUM(J17*L17*N17)*Header!G$14</f>
        <v>0</v>
      </c>
      <c r="Q17" s="307"/>
      <c r="R17" s="8"/>
    </row>
    <row r="18" spans="1:18" ht="18" customHeight="1" x14ac:dyDescent="0.25">
      <c r="A18" s="35">
        <v>6</v>
      </c>
      <c r="B18" s="296"/>
      <c r="C18" s="323"/>
      <c r="D18" s="323"/>
      <c r="E18" s="323"/>
      <c r="F18" s="323"/>
      <c r="G18" s="324"/>
      <c r="H18" s="273"/>
      <c r="I18" s="274"/>
      <c r="J18" s="299"/>
      <c r="K18" s="300"/>
      <c r="L18" s="301"/>
      <c r="M18" s="300"/>
      <c r="N18" s="301"/>
      <c r="O18" s="300"/>
      <c r="P18" s="306">
        <f>SUM(J18*L18*N18)*Header!G$14</f>
        <v>0</v>
      </c>
      <c r="Q18" s="307"/>
      <c r="R18" s="8"/>
    </row>
    <row r="19" spans="1:18" ht="18" customHeight="1" x14ac:dyDescent="0.25">
      <c r="A19" s="35">
        <v>7</v>
      </c>
      <c r="B19" s="296"/>
      <c r="C19" s="323"/>
      <c r="D19" s="323"/>
      <c r="E19" s="323"/>
      <c r="F19" s="323"/>
      <c r="G19" s="324"/>
      <c r="H19" s="273"/>
      <c r="I19" s="274"/>
      <c r="J19" s="299"/>
      <c r="K19" s="300"/>
      <c r="L19" s="301"/>
      <c r="M19" s="300"/>
      <c r="N19" s="301"/>
      <c r="O19" s="300"/>
      <c r="P19" s="306">
        <f>SUM(J19*L19*N19)*Header!G$14</f>
        <v>0</v>
      </c>
      <c r="Q19" s="307"/>
      <c r="R19" s="8"/>
    </row>
    <row r="20" spans="1:18" ht="18" customHeight="1" x14ac:dyDescent="0.25">
      <c r="A20" s="35">
        <v>8</v>
      </c>
      <c r="B20" s="296"/>
      <c r="C20" s="323"/>
      <c r="D20" s="323"/>
      <c r="E20" s="323"/>
      <c r="F20" s="323"/>
      <c r="G20" s="324"/>
      <c r="H20" s="273"/>
      <c r="I20" s="274"/>
      <c r="J20" s="299"/>
      <c r="K20" s="300"/>
      <c r="L20" s="301"/>
      <c r="M20" s="300"/>
      <c r="N20" s="301"/>
      <c r="O20" s="300"/>
      <c r="P20" s="306">
        <f>SUM(J20*L20*N20)*Header!G$14</f>
        <v>0</v>
      </c>
      <c r="Q20" s="307"/>
      <c r="R20" s="8"/>
    </row>
    <row r="21" spans="1:18" ht="18" customHeight="1" x14ac:dyDescent="0.25">
      <c r="A21" s="35">
        <v>9</v>
      </c>
      <c r="B21" s="296"/>
      <c r="C21" s="323"/>
      <c r="D21" s="323"/>
      <c r="E21" s="323"/>
      <c r="F21" s="323"/>
      <c r="G21" s="324"/>
      <c r="H21" s="273"/>
      <c r="I21" s="274"/>
      <c r="J21" s="299"/>
      <c r="K21" s="300"/>
      <c r="L21" s="301"/>
      <c r="M21" s="300"/>
      <c r="N21" s="301"/>
      <c r="O21" s="300"/>
      <c r="P21" s="306">
        <f>SUM(J21*L21*N21)*Header!G$14</f>
        <v>0</v>
      </c>
      <c r="Q21" s="307"/>
      <c r="R21" s="8"/>
    </row>
    <row r="22" spans="1:18" ht="18" customHeight="1" x14ac:dyDescent="0.25">
      <c r="A22" s="35">
        <v>10</v>
      </c>
      <c r="B22" s="296"/>
      <c r="C22" s="323"/>
      <c r="D22" s="323"/>
      <c r="E22" s="323"/>
      <c r="F22" s="323"/>
      <c r="G22" s="324"/>
      <c r="H22" s="273"/>
      <c r="I22" s="274"/>
      <c r="J22" s="299"/>
      <c r="K22" s="300"/>
      <c r="L22" s="301"/>
      <c r="M22" s="300"/>
      <c r="N22" s="301"/>
      <c r="O22" s="300"/>
      <c r="P22" s="306">
        <f>SUM(J22*L22*N22)*Header!G$14</f>
        <v>0</v>
      </c>
      <c r="Q22" s="307"/>
      <c r="R22" s="8"/>
    </row>
    <row r="23" spans="1:18" ht="18" customHeight="1" x14ac:dyDescent="0.25">
      <c r="A23" s="35">
        <v>11</v>
      </c>
      <c r="B23" s="296"/>
      <c r="C23" s="323"/>
      <c r="D23" s="323"/>
      <c r="E23" s="323"/>
      <c r="F23" s="323"/>
      <c r="G23" s="324"/>
      <c r="H23" s="273"/>
      <c r="I23" s="274"/>
      <c r="J23" s="299"/>
      <c r="K23" s="300"/>
      <c r="L23" s="301"/>
      <c r="M23" s="300"/>
      <c r="N23" s="301"/>
      <c r="O23" s="300"/>
      <c r="P23" s="306">
        <f>SUM(J23*L23*N23)*Header!G$14</f>
        <v>0</v>
      </c>
      <c r="Q23" s="307"/>
      <c r="R23" s="8"/>
    </row>
    <row r="24" spans="1:18" ht="18" customHeight="1" x14ac:dyDescent="0.25">
      <c r="A24" s="35">
        <v>12</v>
      </c>
      <c r="B24" s="296"/>
      <c r="C24" s="323"/>
      <c r="D24" s="323"/>
      <c r="E24" s="323"/>
      <c r="F24" s="323"/>
      <c r="G24" s="324"/>
      <c r="H24" s="273"/>
      <c r="I24" s="274"/>
      <c r="J24" s="299"/>
      <c r="K24" s="300"/>
      <c r="L24" s="301"/>
      <c r="M24" s="300"/>
      <c r="N24" s="301"/>
      <c r="O24" s="300"/>
      <c r="P24" s="306">
        <f>SUM(J24*L24*N24)*Header!G$14</f>
        <v>0</v>
      </c>
      <c r="Q24" s="307"/>
      <c r="R24" s="8"/>
    </row>
    <row r="25" spans="1:18" ht="18" customHeight="1" x14ac:dyDescent="0.25">
      <c r="A25" s="35">
        <v>13</v>
      </c>
      <c r="B25" s="296"/>
      <c r="C25" s="323"/>
      <c r="D25" s="323"/>
      <c r="E25" s="323"/>
      <c r="F25" s="323"/>
      <c r="G25" s="324"/>
      <c r="H25" s="273"/>
      <c r="I25" s="274"/>
      <c r="J25" s="299"/>
      <c r="K25" s="300"/>
      <c r="L25" s="301"/>
      <c r="M25" s="300"/>
      <c r="N25" s="301"/>
      <c r="O25" s="300"/>
      <c r="P25" s="306">
        <f>SUM(J25*L25*N25)*Header!G$14</f>
        <v>0</v>
      </c>
      <c r="Q25" s="307"/>
      <c r="R25" s="8"/>
    </row>
    <row r="26" spans="1:18" ht="18" customHeight="1" x14ac:dyDescent="0.25">
      <c r="A26" s="35">
        <v>14</v>
      </c>
      <c r="B26" s="296"/>
      <c r="C26" s="323"/>
      <c r="D26" s="323"/>
      <c r="E26" s="323"/>
      <c r="F26" s="323"/>
      <c r="G26" s="324"/>
      <c r="H26" s="273"/>
      <c r="I26" s="274"/>
      <c r="J26" s="299"/>
      <c r="K26" s="300"/>
      <c r="L26" s="301"/>
      <c r="M26" s="300"/>
      <c r="N26" s="301"/>
      <c r="O26" s="300"/>
      <c r="P26" s="306">
        <f>SUM(J26*L26*N26)*Header!G$14</f>
        <v>0</v>
      </c>
      <c r="Q26" s="307"/>
      <c r="R26" s="8"/>
    </row>
    <row r="27" spans="1:18" ht="18" customHeight="1" x14ac:dyDescent="0.25">
      <c r="A27" s="35">
        <v>15</v>
      </c>
      <c r="B27" s="296"/>
      <c r="C27" s="323"/>
      <c r="D27" s="323"/>
      <c r="E27" s="323"/>
      <c r="F27" s="323"/>
      <c r="G27" s="324"/>
      <c r="H27" s="273"/>
      <c r="I27" s="274"/>
      <c r="J27" s="299"/>
      <c r="K27" s="300"/>
      <c r="L27" s="301"/>
      <c r="M27" s="300"/>
      <c r="N27" s="301"/>
      <c r="O27" s="300"/>
      <c r="P27" s="306">
        <f>SUM(J27*L27*N27)*Header!G$14</f>
        <v>0</v>
      </c>
      <c r="Q27" s="307"/>
      <c r="R27" s="8"/>
    </row>
    <row r="28" spans="1:18" ht="18" customHeight="1" x14ac:dyDescent="0.25">
      <c r="A28" s="35">
        <v>16</v>
      </c>
      <c r="B28" s="296"/>
      <c r="C28" s="323"/>
      <c r="D28" s="323"/>
      <c r="E28" s="323"/>
      <c r="F28" s="323"/>
      <c r="G28" s="324"/>
      <c r="H28" s="273"/>
      <c r="I28" s="274"/>
      <c r="J28" s="299"/>
      <c r="K28" s="300"/>
      <c r="L28" s="301"/>
      <c r="M28" s="300"/>
      <c r="N28" s="301"/>
      <c r="O28" s="300"/>
      <c r="P28" s="306">
        <f>SUM(J28*L28*N28)*Header!G$14</f>
        <v>0</v>
      </c>
      <c r="Q28" s="307"/>
      <c r="R28" s="8"/>
    </row>
    <row r="29" spans="1:18" ht="18" customHeight="1" x14ac:dyDescent="0.25">
      <c r="A29" s="35">
        <v>17</v>
      </c>
      <c r="B29" s="296"/>
      <c r="C29" s="323"/>
      <c r="D29" s="323"/>
      <c r="E29" s="323"/>
      <c r="F29" s="323"/>
      <c r="G29" s="324"/>
      <c r="H29" s="273"/>
      <c r="I29" s="274"/>
      <c r="J29" s="299"/>
      <c r="K29" s="300"/>
      <c r="L29" s="301"/>
      <c r="M29" s="300"/>
      <c r="N29" s="301"/>
      <c r="O29" s="300"/>
      <c r="P29" s="306">
        <f>SUM(J29*L29*N29)*Header!G$14</f>
        <v>0</v>
      </c>
      <c r="Q29" s="307"/>
      <c r="R29" s="8"/>
    </row>
    <row r="30" spans="1:18" ht="18" customHeight="1" x14ac:dyDescent="0.25">
      <c r="A30" s="35">
        <v>18</v>
      </c>
      <c r="B30" s="296"/>
      <c r="C30" s="323"/>
      <c r="D30" s="323"/>
      <c r="E30" s="323"/>
      <c r="F30" s="323"/>
      <c r="G30" s="324"/>
      <c r="H30" s="273"/>
      <c r="I30" s="274"/>
      <c r="J30" s="299"/>
      <c r="K30" s="300"/>
      <c r="L30" s="301"/>
      <c r="M30" s="300"/>
      <c r="N30" s="301"/>
      <c r="O30" s="300"/>
      <c r="P30" s="306">
        <f>SUM(J30*L30*N30)*Header!G$14</f>
        <v>0</v>
      </c>
      <c r="Q30" s="307"/>
      <c r="R30" s="8"/>
    </row>
    <row r="31" spans="1:18" ht="18" customHeight="1" x14ac:dyDescent="0.25">
      <c r="A31" s="35">
        <v>19</v>
      </c>
      <c r="B31" s="296"/>
      <c r="C31" s="323"/>
      <c r="D31" s="323"/>
      <c r="E31" s="323"/>
      <c r="F31" s="323"/>
      <c r="G31" s="324"/>
      <c r="H31" s="273"/>
      <c r="I31" s="274"/>
      <c r="J31" s="299"/>
      <c r="K31" s="300"/>
      <c r="L31" s="301"/>
      <c r="M31" s="300"/>
      <c r="N31" s="301"/>
      <c r="O31" s="300"/>
      <c r="P31" s="306">
        <f>SUM(J31*L31*N31)*Header!G$14</f>
        <v>0</v>
      </c>
      <c r="Q31" s="307"/>
      <c r="R31" s="8"/>
    </row>
    <row r="32" spans="1:18" ht="18" customHeight="1" x14ac:dyDescent="0.25">
      <c r="A32" s="35">
        <v>20</v>
      </c>
      <c r="B32" s="296"/>
      <c r="C32" s="323"/>
      <c r="D32" s="323"/>
      <c r="E32" s="323"/>
      <c r="F32" s="323"/>
      <c r="G32" s="324"/>
      <c r="H32" s="273"/>
      <c r="I32" s="274"/>
      <c r="J32" s="299"/>
      <c r="K32" s="300"/>
      <c r="L32" s="301"/>
      <c r="M32" s="300"/>
      <c r="N32" s="301"/>
      <c r="O32" s="300"/>
      <c r="P32" s="306">
        <f>SUM(J32*L32*N32)*Header!G$14</f>
        <v>0</v>
      </c>
      <c r="Q32" s="307"/>
      <c r="R32" s="8"/>
    </row>
    <row r="33" spans="1:18" ht="18" customHeight="1" x14ac:dyDescent="0.25">
      <c r="A33" s="35">
        <v>21</v>
      </c>
      <c r="B33" s="296"/>
      <c r="C33" s="323"/>
      <c r="D33" s="323"/>
      <c r="E33" s="323"/>
      <c r="F33" s="323"/>
      <c r="G33" s="324"/>
      <c r="H33" s="273"/>
      <c r="I33" s="274"/>
      <c r="J33" s="299"/>
      <c r="K33" s="300"/>
      <c r="L33" s="301"/>
      <c r="M33" s="300"/>
      <c r="N33" s="301"/>
      <c r="O33" s="300"/>
      <c r="P33" s="306">
        <f>SUM(J33*L33*N33)*Header!G$14</f>
        <v>0</v>
      </c>
      <c r="Q33" s="307"/>
      <c r="R33" s="8"/>
    </row>
    <row r="34" spans="1:18" ht="18" customHeight="1" x14ac:dyDescent="0.25">
      <c r="A34" s="35">
        <v>22</v>
      </c>
      <c r="B34" s="296"/>
      <c r="C34" s="323"/>
      <c r="D34" s="323"/>
      <c r="E34" s="323"/>
      <c r="F34" s="323"/>
      <c r="G34" s="324"/>
      <c r="H34" s="273"/>
      <c r="I34" s="274"/>
      <c r="J34" s="299"/>
      <c r="K34" s="300"/>
      <c r="L34" s="301"/>
      <c r="M34" s="300"/>
      <c r="N34" s="301"/>
      <c r="O34" s="300"/>
      <c r="P34" s="306">
        <f>SUM(J34*L34*N34)*Header!G$14</f>
        <v>0</v>
      </c>
      <c r="Q34" s="307"/>
      <c r="R34" s="8"/>
    </row>
    <row r="35" spans="1:18" ht="18" customHeight="1" x14ac:dyDescent="0.25">
      <c r="A35" s="35">
        <v>23</v>
      </c>
      <c r="B35" s="296"/>
      <c r="C35" s="323"/>
      <c r="D35" s="323"/>
      <c r="E35" s="323"/>
      <c r="F35" s="323"/>
      <c r="G35" s="324"/>
      <c r="H35" s="273"/>
      <c r="I35" s="274"/>
      <c r="J35" s="299"/>
      <c r="K35" s="300"/>
      <c r="L35" s="301"/>
      <c r="M35" s="300"/>
      <c r="N35" s="301"/>
      <c r="O35" s="300"/>
      <c r="P35" s="306">
        <f>SUM(J35*L35*N35)*Header!G$14</f>
        <v>0</v>
      </c>
      <c r="Q35" s="307"/>
      <c r="R35" s="8"/>
    </row>
    <row r="36" spans="1:18" ht="18" customHeight="1" x14ac:dyDescent="0.25">
      <c r="A36" s="35">
        <v>24</v>
      </c>
      <c r="B36" s="296"/>
      <c r="C36" s="323"/>
      <c r="D36" s="323"/>
      <c r="E36" s="323"/>
      <c r="F36" s="323"/>
      <c r="G36" s="324"/>
      <c r="H36" s="273"/>
      <c r="I36" s="274"/>
      <c r="J36" s="299"/>
      <c r="K36" s="300"/>
      <c r="L36" s="301"/>
      <c r="M36" s="300"/>
      <c r="N36" s="301"/>
      <c r="O36" s="300"/>
      <c r="P36" s="306">
        <f>SUM(J36*L36*N36)*Header!G$14</f>
        <v>0</v>
      </c>
      <c r="Q36" s="307"/>
      <c r="R36" s="8"/>
    </row>
    <row r="37" spans="1:18" ht="18" customHeight="1" x14ac:dyDescent="0.25">
      <c r="A37" s="35">
        <v>25</v>
      </c>
      <c r="B37" s="296"/>
      <c r="C37" s="323"/>
      <c r="D37" s="323"/>
      <c r="E37" s="323"/>
      <c r="F37" s="323"/>
      <c r="G37" s="324"/>
      <c r="H37" s="273"/>
      <c r="I37" s="274"/>
      <c r="J37" s="299"/>
      <c r="K37" s="300"/>
      <c r="L37" s="301"/>
      <c r="M37" s="300"/>
      <c r="N37" s="301"/>
      <c r="O37" s="300"/>
      <c r="P37" s="306">
        <f>SUM(J37*L37*N37)*Header!G$14</f>
        <v>0</v>
      </c>
      <c r="Q37" s="307"/>
      <c r="R37" s="8"/>
    </row>
    <row r="38" spans="1:18" ht="18" customHeight="1" x14ac:dyDescent="0.25">
      <c r="A38" s="35">
        <v>26</v>
      </c>
      <c r="B38" s="296"/>
      <c r="C38" s="323"/>
      <c r="D38" s="323"/>
      <c r="E38" s="323"/>
      <c r="F38" s="323"/>
      <c r="G38" s="324"/>
      <c r="H38" s="273"/>
      <c r="I38" s="274"/>
      <c r="J38" s="299"/>
      <c r="K38" s="300"/>
      <c r="L38" s="301"/>
      <c r="M38" s="300"/>
      <c r="N38" s="301"/>
      <c r="O38" s="300"/>
      <c r="P38" s="306">
        <f>SUM(J38*L38*N38)*Header!G$14</f>
        <v>0</v>
      </c>
      <c r="Q38" s="307"/>
      <c r="R38" s="8"/>
    </row>
    <row r="39" spans="1:18" ht="18" customHeight="1" x14ac:dyDescent="0.25">
      <c r="A39" s="35">
        <v>27</v>
      </c>
      <c r="B39" s="296"/>
      <c r="C39" s="323"/>
      <c r="D39" s="323"/>
      <c r="E39" s="323"/>
      <c r="F39" s="323"/>
      <c r="G39" s="324"/>
      <c r="H39" s="273"/>
      <c r="I39" s="274"/>
      <c r="J39" s="299"/>
      <c r="K39" s="300"/>
      <c r="L39" s="301"/>
      <c r="M39" s="300"/>
      <c r="N39" s="301"/>
      <c r="O39" s="300"/>
      <c r="P39" s="306">
        <f>SUM(J39*L39*N39)*Header!G$14</f>
        <v>0</v>
      </c>
      <c r="Q39" s="307"/>
      <c r="R39" s="8"/>
    </row>
    <row r="40" spans="1:18" ht="18" customHeight="1" x14ac:dyDescent="0.25">
      <c r="A40" s="35">
        <v>28</v>
      </c>
      <c r="B40" s="296"/>
      <c r="C40" s="323"/>
      <c r="D40" s="323"/>
      <c r="E40" s="323"/>
      <c r="F40" s="323"/>
      <c r="G40" s="324"/>
      <c r="H40" s="273"/>
      <c r="I40" s="274"/>
      <c r="J40" s="299"/>
      <c r="K40" s="300"/>
      <c r="L40" s="301"/>
      <c r="M40" s="300"/>
      <c r="N40" s="301"/>
      <c r="O40" s="300"/>
      <c r="P40" s="306">
        <f>SUM(J40*L40*N40)*Header!G$14</f>
        <v>0</v>
      </c>
      <c r="Q40" s="307"/>
      <c r="R40" s="8"/>
    </row>
    <row r="41" spans="1:18" ht="18" customHeight="1" x14ac:dyDescent="0.25">
      <c r="A41" s="35">
        <v>29</v>
      </c>
      <c r="B41" s="296"/>
      <c r="C41" s="323"/>
      <c r="D41" s="323"/>
      <c r="E41" s="323"/>
      <c r="F41" s="323"/>
      <c r="G41" s="324"/>
      <c r="H41" s="273"/>
      <c r="I41" s="274"/>
      <c r="J41" s="299"/>
      <c r="K41" s="300"/>
      <c r="L41" s="301"/>
      <c r="M41" s="300"/>
      <c r="N41" s="301"/>
      <c r="O41" s="300"/>
      <c r="P41" s="306">
        <f>SUM(J41*L41*N41)*Header!G$14</f>
        <v>0</v>
      </c>
      <c r="Q41" s="307"/>
      <c r="R41" s="8"/>
    </row>
    <row r="42" spans="1:18" ht="18" customHeight="1" x14ac:dyDescent="0.25">
      <c r="A42" s="35">
        <v>30</v>
      </c>
      <c r="B42" s="296"/>
      <c r="C42" s="323"/>
      <c r="D42" s="323"/>
      <c r="E42" s="323"/>
      <c r="F42" s="323"/>
      <c r="G42" s="324"/>
      <c r="H42" s="273"/>
      <c r="I42" s="274"/>
      <c r="J42" s="299"/>
      <c r="K42" s="300"/>
      <c r="L42" s="301"/>
      <c r="M42" s="300"/>
      <c r="N42" s="301"/>
      <c r="O42" s="300"/>
      <c r="P42" s="306">
        <f>SUM(J42*L42*N42)*Header!G$14</f>
        <v>0</v>
      </c>
      <c r="Q42" s="307"/>
      <c r="R42" s="8"/>
    </row>
    <row r="43" spans="1:18" ht="18" customHeight="1" x14ac:dyDescent="0.25">
      <c r="A43" s="35">
        <v>31</v>
      </c>
      <c r="B43" s="296"/>
      <c r="C43" s="323"/>
      <c r="D43" s="323"/>
      <c r="E43" s="323"/>
      <c r="F43" s="323"/>
      <c r="G43" s="324"/>
      <c r="H43" s="273"/>
      <c r="I43" s="274"/>
      <c r="J43" s="299"/>
      <c r="K43" s="300"/>
      <c r="L43" s="301"/>
      <c r="M43" s="300"/>
      <c r="N43" s="301"/>
      <c r="O43" s="300"/>
      <c r="P43" s="306">
        <f>SUM(J43*L43*N43)*Header!G$14</f>
        <v>0</v>
      </c>
      <c r="Q43" s="307"/>
      <c r="R43" s="8"/>
    </row>
    <row r="44" spans="1:18" ht="18" customHeight="1" x14ac:dyDescent="0.25">
      <c r="A44" s="35">
        <v>32</v>
      </c>
      <c r="B44" s="296"/>
      <c r="C44" s="323"/>
      <c r="D44" s="323"/>
      <c r="E44" s="323"/>
      <c r="F44" s="323"/>
      <c r="G44" s="324"/>
      <c r="H44" s="273"/>
      <c r="I44" s="274"/>
      <c r="J44" s="299"/>
      <c r="K44" s="300"/>
      <c r="L44" s="301"/>
      <c r="M44" s="300"/>
      <c r="N44" s="301"/>
      <c r="O44" s="300"/>
      <c r="P44" s="306">
        <f>SUM(J44*L44*N44)*Header!G$14</f>
        <v>0</v>
      </c>
      <c r="Q44" s="307"/>
      <c r="R44" s="8"/>
    </row>
    <row r="45" spans="1:18" ht="18" customHeight="1" x14ac:dyDescent="0.25">
      <c r="A45" s="35">
        <v>33</v>
      </c>
      <c r="B45" s="296"/>
      <c r="C45" s="297"/>
      <c r="D45" s="297"/>
      <c r="E45" s="297"/>
      <c r="F45" s="297"/>
      <c r="G45" s="298"/>
      <c r="H45" s="273"/>
      <c r="I45" s="274"/>
      <c r="J45" s="299"/>
      <c r="K45" s="313"/>
      <c r="L45" s="308"/>
      <c r="M45" s="309"/>
      <c r="N45" s="310"/>
      <c r="O45" s="311"/>
      <c r="P45" s="306">
        <f>SUM(J45*L45*N45)*Header!G$14</f>
        <v>0</v>
      </c>
      <c r="Q45" s="307"/>
      <c r="R45" s="8"/>
    </row>
    <row r="46" spans="1:18" ht="18" customHeight="1" x14ac:dyDescent="0.25">
      <c r="A46" s="35">
        <v>34</v>
      </c>
      <c r="B46" s="296"/>
      <c r="C46" s="297"/>
      <c r="D46" s="297"/>
      <c r="E46" s="297"/>
      <c r="F46" s="297"/>
      <c r="G46" s="298"/>
      <c r="H46" s="273"/>
      <c r="I46" s="274"/>
      <c r="J46" s="299"/>
      <c r="K46" s="313"/>
      <c r="L46" s="308"/>
      <c r="M46" s="309"/>
      <c r="N46" s="310"/>
      <c r="O46" s="311"/>
      <c r="P46" s="306">
        <f>SUM(J46*L46*N46)*Header!G$14</f>
        <v>0</v>
      </c>
      <c r="Q46" s="307"/>
      <c r="R46" s="8"/>
    </row>
    <row r="47" spans="1:18" ht="18" customHeight="1" x14ac:dyDescent="0.25">
      <c r="A47" s="35">
        <v>35</v>
      </c>
      <c r="B47" s="296"/>
      <c r="C47" s="297"/>
      <c r="D47" s="297"/>
      <c r="E47" s="297"/>
      <c r="F47" s="297"/>
      <c r="G47" s="298"/>
      <c r="H47" s="273"/>
      <c r="I47" s="274"/>
      <c r="J47" s="299"/>
      <c r="K47" s="313"/>
      <c r="L47" s="308"/>
      <c r="M47" s="309"/>
      <c r="N47" s="310"/>
      <c r="O47" s="311"/>
      <c r="P47" s="306">
        <f>SUM(J47*L47*N47)*Header!G$14</f>
        <v>0</v>
      </c>
      <c r="Q47" s="307"/>
      <c r="R47" s="8"/>
    </row>
    <row r="48" spans="1:18" ht="18" customHeight="1" x14ac:dyDescent="0.25">
      <c r="A48" s="35">
        <v>36</v>
      </c>
      <c r="B48" s="296"/>
      <c r="C48" s="297"/>
      <c r="D48" s="297"/>
      <c r="E48" s="297"/>
      <c r="F48" s="297"/>
      <c r="G48" s="298"/>
      <c r="H48" s="273"/>
      <c r="I48" s="274"/>
      <c r="J48" s="299"/>
      <c r="K48" s="313"/>
      <c r="L48" s="308"/>
      <c r="M48" s="309"/>
      <c r="N48" s="310"/>
      <c r="O48" s="311"/>
      <c r="P48" s="306">
        <f>SUM(J48*L48*N48)*Header!G$14</f>
        <v>0</v>
      </c>
      <c r="Q48" s="307"/>
      <c r="R48" s="8"/>
    </row>
    <row r="49" spans="1:18" ht="18" customHeight="1" x14ac:dyDescent="0.25">
      <c r="A49" s="35">
        <v>37</v>
      </c>
      <c r="B49" s="296"/>
      <c r="C49" s="297"/>
      <c r="D49" s="297"/>
      <c r="E49" s="297"/>
      <c r="F49" s="297"/>
      <c r="G49" s="298"/>
      <c r="H49" s="273"/>
      <c r="I49" s="274"/>
      <c r="J49" s="299"/>
      <c r="K49" s="313"/>
      <c r="L49" s="308"/>
      <c r="M49" s="309"/>
      <c r="N49" s="310"/>
      <c r="O49" s="311"/>
      <c r="P49" s="306">
        <f>SUM(J49*L49*N49)*Header!G$14</f>
        <v>0</v>
      </c>
      <c r="Q49" s="307"/>
      <c r="R49" s="8"/>
    </row>
    <row r="50" spans="1:18" ht="18" customHeight="1" x14ac:dyDescent="0.25">
      <c r="A50" s="35">
        <v>38</v>
      </c>
      <c r="B50" s="296"/>
      <c r="C50" s="297"/>
      <c r="D50" s="297"/>
      <c r="E50" s="297"/>
      <c r="F50" s="297"/>
      <c r="G50" s="298"/>
      <c r="H50" s="273"/>
      <c r="I50" s="274"/>
      <c r="J50" s="299"/>
      <c r="K50" s="313"/>
      <c r="L50" s="308"/>
      <c r="M50" s="309"/>
      <c r="N50" s="310"/>
      <c r="O50" s="311"/>
      <c r="P50" s="306">
        <f>SUM(J50*L50*N50)*Header!G$14</f>
        <v>0</v>
      </c>
      <c r="Q50" s="307"/>
      <c r="R50" s="8"/>
    </row>
    <row r="51" spans="1:18" ht="18" customHeight="1" x14ac:dyDescent="0.25">
      <c r="A51" s="35">
        <v>39</v>
      </c>
      <c r="B51" s="296"/>
      <c r="C51" s="297"/>
      <c r="D51" s="297"/>
      <c r="E51" s="297"/>
      <c r="F51" s="297"/>
      <c r="G51" s="298"/>
      <c r="H51" s="273"/>
      <c r="I51" s="274"/>
      <c r="J51" s="299"/>
      <c r="K51" s="313"/>
      <c r="L51" s="308"/>
      <c r="M51" s="309"/>
      <c r="N51" s="310"/>
      <c r="O51" s="311"/>
      <c r="P51" s="306">
        <f>SUM(J51*L51*N51)*Header!G$14</f>
        <v>0</v>
      </c>
      <c r="Q51" s="307"/>
      <c r="R51" s="8"/>
    </row>
    <row r="52" spans="1:18" ht="18" customHeight="1" x14ac:dyDescent="0.25">
      <c r="A52" s="35">
        <v>40</v>
      </c>
      <c r="B52" s="296"/>
      <c r="C52" s="297"/>
      <c r="D52" s="297"/>
      <c r="E52" s="297"/>
      <c r="F52" s="297"/>
      <c r="G52" s="298"/>
      <c r="H52" s="273"/>
      <c r="I52" s="274"/>
      <c r="J52" s="299"/>
      <c r="K52" s="313"/>
      <c r="L52" s="308"/>
      <c r="M52" s="309"/>
      <c r="N52" s="310"/>
      <c r="O52" s="311"/>
      <c r="P52" s="306">
        <f>SUM(J52*L52*N52)*Header!G$14</f>
        <v>0</v>
      </c>
      <c r="Q52" s="307"/>
      <c r="R52" s="8"/>
    </row>
    <row r="53" spans="1:18" x14ac:dyDescent="0.25">
      <c r="A53" s="36" t="s">
        <v>151</v>
      </c>
      <c r="B53" s="8"/>
      <c r="C53" s="8"/>
      <c r="D53" s="8"/>
      <c r="E53" s="8"/>
      <c r="F53" s="8"/>
      <c r="G53" s="8"/>
      <c r="H53" s="8"/>
      <c r="I53" s="8"/>
      <c r="J53" s="8"/>
      <c r="K53" s="8"/>
      <c r="L53" s="37"/>
      <c r="M53" s="37"/>
      <c r="N53" s="347"/>
      <c r="O53" s="347"/>
      <c r="P53" s="302">
        <f>SUM(P13:Q52)+'Schedule 1-2'!P58:Q58</f>
        <v>0</v>
      </c>
      <c r="Q53" s="303"/>
      <c r="R53" s="8"/>
    </row>
    <row r="54" spans="1:18" ht="15.75" thickBot="1" x14ac:dyDescent="0.3">
      <c r="A54" s="8"/>
      <c r="B54" s="8"/>
      <c r="C54" s="8"/>
      <c r="D54" s="8"/>
      <c r="E54" s="8"/>
      <c r="F54" s="8"/>
      <c r="G54" s="8"/>
      <c r="H54" s="8"/>
      <c r="I54" s="8"/>
      <c r="J54" s="8"/>
      <c r="K54" s="8"/>
      <c r="L54" s="344" t="s">
        <v>219</v>
      </c>
      <c r="M54" s="345"/>
      <c r="N54" s="345"/>
      <c r="O54" s="346"/>
      <c r="P54" s="304"/>
      <c r="Q54" s="305"/>
      <c r="R54" s="8"/>
    </row>
    <row r="55" spans="1:18" ht="16.5" customHeight="1" thickTop="1" thickBot="1" x14ac:dyDescent="0.3">
      <c r="A55" s="264" t="s">
        <v>165</v>
      </c>
      <c r="B55" s="265"/>
      <c r="C55" s="265"/>
      <c r="D55" s="265"/>
      <c r="E55" s="265"/>
      <c r="F55" s="265"/>
      <c r="G55" s="266"/>
      <c r="H55" s="8"/>
      <c r="I55" s="8"/>
      <c r="J55" s="8"/>
      <c r="K55" s="8"/>
      <c r="L55" s="8"/>
      <c r="M55" s="8"/>
      <c r="N55" s="71"/>
      <c r="O55" s="67"/>
      <c r="P55" s="67"/>
      <c r="Q55" s="67"/>
      <c r="R55" s="8"/>
    </row>
    <row r="56" spans="1:18" ht="15.75" customHeight="1" x14ac:dyDescent="0.25">
      <c r="A56" s="276" t="s">
        <v>217</v>
      </c>
      <c r="B56" s="268"/>
      <c r="C56" s="268"/>
      <c r="D56" s="268"/>
      <c r="E56" s="268"/>
      <c r="F56" s="268"/>
      <c r="G56" s="269"/>
      <c r="H56" s="8"/>
      <c r="I56" s="8"/>
      <c r="J56" s="8"/>
      <c r="K56" s="8"/>
      <c r="L56" s="8"/>
      <c r="M56" s="8"/>
      <c r="N56" s="67"/>
      <c r="O56" s="68"/>
      <c r="P56" s="69"/>
      <c r="Q56" s="70"/>
      <c r="R56" s="8"/>
    </row>
    <row r="57" spans="1:18" x14ac:dyDescent="0.25">
      <c r="A57" s="277"/>
      <c r="B57" s="278"/>
      <c r="C57" s="278"/>
      <c r="D57" s="278"/>
      <c r="E57" s="278"/>
      <c r="F57" s="278"/>
      <c r="G57" s="279"/>
      <c r="H57" s="8"/>
      <c r="I57" s="8"/>
      <c r="J57" s="8"/>
      <c r="K57" s="8"/>
      <c r="L57" s="8"/>
      <c r="M57" s="8"/>
      <c r="N57" s="71"/>
      <c r="O57" s="67"/>
      <c r="P57" s="67"/>
      <c r="Q57" s="67"/>
      <c r="R57" s="8"/>
    </row>
    <row r="58" spans="1:18" x14ac:dyDescent="0.25">
      <c r="A58" s="280" t="s">
        <v>218</v>
      </c>
      <c r="B58" s="281"/>
      <c r="C58" s="281"/>
      <c r="D58" s="281"/>
      <c r="E58" s="281"/>
      <c r="F58" s="281"/>
      <c r="G58" s="282"/>
      <c r="H58" s="8"/>
      <c r="I58" s="8"/>
      <c r="J58" s="8"/>
      <c r="K58" s="8"/>
      <c r="L58" s="8"/>
      <c r="M58" s="8"/>
      <c r="N58" s="67"/>
      <c r="O58" s="68"/>
      <c r="P58" s="70"/>
      <c r="Q58" s="70"/>
      <c r="R58" s="8"/>
    </row>
    <row r="59" spans="1:18" x14ac:dyDescent="0.25">
      <c r="A59" s="283"/>
      <c r="B59" s="284"/>
      <c r="C59" s="284"/>
      <c r="D59" s="284"/>
      <c r="E59" s="284"/>
      <c r="F59" s="284"/>
      <c r="G59" s="285"/>
      <c r="H59" s="8"/>
      <c r="I59" s="8"/>
      <c r="J59" s="8"/>
      <c r="K59" s="8"/>
      <c r="L59" s="8"/>
      <c r="M59" s="8"/>
      <c r="N59" s="67"/>
      <c r="O59" s="68"/>
      <c r="P59" s="70"/>
      <c r="Q59" s="70"/>
      <c r="R59" s="8"/>
    </row>
    <row r="60" spans="1:18" ht="15.75" customHeight="1" thickBot="1" x14ac:dyDescent="0.3">
      <c r="A60" s="283"/>
      <c r="B60" s="284"/>
      <c r="C60" s="284"/>
      <c r="D60" s="284"/>
      <c r="E60" s="284"/>
      <c r="F60" s="284"/>
      <c r="G60" s="285"/>
      <c r="H60" s="8"/>
      <c r="I60" s="8"/>
      <c r="J60" s="8"/>
      <c r="K60" s="8"/>
      <c r="L60" s="8"/>
      <c r="M60" s="8"/>
      <c r="N60" s="72"/>
      <c r="O60" s="72"/>
      <c r="P60" s="72"/>
      <c r="Q60" s="72"/>
      <c r="R60" s="8"/>
    </row>
    <row r="61" spans="1:18" ht="15.75" customHeight="1" thickBot="1" x14ac:dyDescent="0.3">
      <c r="A61" s="277"/>
      <c r="B61" s="278"/>
      <c r="C61" s="278"/>
      <c r="D61" s="278"/>
      <c r="E61" s="278"/>
      <c r="F61" s="278"/>
      <c r="G61" s="279"/>
      <c r="H61" s="8"/>
      <c r="I61" s="264" t="s">
        <v>271</v>
      </c>
      <c r="J61" s="265"/>
      <c r="K61" s="265"/>
      <c r="L61" s="265"/>
      <c r="M61" s="265"/>
      <c r="N61" s="265"/>
      <c r="O61" s="266"/>
      <c r="P61" s="8"/>
      <c r="Q61" s="8"/>
      <c r="R61" s="8"/>
    </row>
    <row r="62" spans="1:18" x14ac:dyDescent="0.25">
      <c r="A62" s="280" t="s">
        <v>164</v>
      </c>
      <c r="B62" s="281"/>
      <c r="C62" s="281"/>
      <c r="D62" s="281"/>
      <c r="E62" s="281"/>
      <c r="F62" s="281"/>
      <c r="G62" s="282"/>
      <c r="H62" s="8"/>
      <c r="I62" s="267" t="s">
        <v>272</v>
      </c>
      <c r="J62" s="268"/>
      <c r="K62" s="268"/>
      <c r="L62" s="268"/>
      <c r="M62" s="268"/>
      <c r="N62" s="268"/>
      <c r="O62" s="269"/>
      <c r="P62" s="8"/>
      <c r="Q62" s="8"/>
      <c r="R62" s="8"/>
    </row>
    <row r="63" spans="1:18" ht="15.75" thickBot="1" x14ac:dyDescent="0.3">
      <c r="A63" s="270"/>
      <c r="B63" s="271"/>
      <c r="C63" s="271"/>
      <c r="D63" s="271"/>
      <c r="E63" s="271"/>
      <c r="F63" s="271"/>
      <c r="G63" s="272"/>
      <c r="H63" s="38"/>
      <c r="I63" s="270"/>
      <c r="J63" s="271"/>
      <c r="K63" s="271"/>
      <c r="L63" s="271"/>
      <c r="M63" s="271"/>
      <c r="N63" s="271"/>
      <c r="O63" s="272"/>
      <c r="P63" s="8"/>
      <c r="Q63" s="40"/>
      <c r="R63" s="8"/>
    </row>
    <row r="64" spans="1:18" x14ac:dyDescent="0.25">
      <c r="A64" s="8"/>
      <c r="B64" s="8"/>
      <c r="C64" s="8"/>
      <c r="D64" s="38"/>
      <c r="E64" s="8"/>
      <c r="F64" s="8"/>
      <c r="G64" s="8"/>
      <c r="H64" s="8"/>
      <c r="I64" s="8"/>
      <c r="J64" s="8"/>
      <c r="K64" s="8"/>
      <c r="L64" s="8"/>
      <c r="M64" s="8"/>
      <c r="N64" s="8"/>
      <c r="O64" s="8"/>
      <c r="P64" s="8"/>
      <c r="Q64" s="8"/>
      <c r="R64" s="8"/>
    </row>
    <row r="65" spans="1:18" x14ac:dyDescent="0.25">
      <c r="A65" s="8"/>
      <c r="B65" s="8"/>
      <c r="C65" s="8"/>
      <c r="D65" s="8"/>
      <c r="E65" s="8"/>
      <c r="F65" s="8"/>
      <c r="G65" s="8"/>
      <c r="H65" s="8"/>
      <c r="I65" s="8"/>
      <c r="J65" s="8"/>
      <c r="K65" s="8"/>
      <c r="L65" s="8"/>
      <c r="M65" s="8"/>
      <c r="N65" s="8"/>
      <c r="O65" s="8"/>
      <c r="P65" s="8"/>
      <c r="Q65" s="8"/>
      <c r="R65" s="8"/>
    </row>
    <row r="66" spans="1:18" x14ac:dyDescent="0.25">
      <c r="A66" s="8"/>
      <c r="B66" s="8"/>
      <c r="C66" s="8"/>
      <c r="D66" s="8"/>
      <c r="E66" s="8"/>
      <c r="F66" s="8"/>
      <c r="G66" s="8"/>
      <c r="H66" s="8"/>
      <c r="I66" s="8"/>
      <c r="J66" s="8"/>
      <c r="K66" s="8"/>
      <c r="L66" s="8"/>
      <c r="M66" s="8"/>
      <c r="N66" s="8"/>
      <c r="O66" s="8"/>
      <c r="P66" s="8"/>
      <c r="Q66" s="8"/>
      <c r="R66" s="8"/>
    </row>
    <row r="67" spans="1:18" x14ac:dyDescent="0.25">
      <c r="A67" s="8"/>
      <c r="B67" s="8"/>
      <c r="C67" s="8"/>
      <c r="D67" s="8"/>
      <c r="E67" s="8"/>
      <c r="F67" s="8"/>
      <c r="G67" s="8"/>
      <c r="H67" s="8"/>
      <c r="I67" s="8"/>
      <c r="J67" s="8"/>
      <c r="K67" s="8"/>
      <c r="L67" s="8"/>
      <c r="M67" s="8"/>
      <c r="N67" s="8"/>
      <c r="O67" s="8"/>
      <c r="P67" s="8"/>
      <c r="Q67" s="8"/>
      <c r="R67" s="8"/>
    </row>
    <row r="68" spans="1:18" x14ac:dyDescent="0.25">
      <c r="A68" s="8"/>
      <c r="B68" s="8"/>
      <c r="C68" s="8"/>
      <c r="D68" s="8"/>
      <c r="E68" s="8"/>
      <c r="F68" s="8"/>
      <c r="G68" s="8"/>
      <c r="H68" s="8"/>
      <c r="I68" s="8"/>
      <c r="J68" s="8"/>
      <c r="K68" s="8"/>
      <c r="L68" s="8"/>
      <c r="M68" s="8"/>
      <c r="N68" s="8"/>
      <c r="O68" s="8"/>
      <c r="P68" s="8"/>
      <c r="Q68" s="8"/>
      <c r="R68" s="8"/>
    </row>
    <row r="69" spans="1:18" x14ac:dyDescent="0.25">
      <c r="A69" s="8"/>
      <c r="B69" s="8"/>
      <c r="C69" s="8"/>
      <c r="D69" s="8"/>
      <c r="E69" s="8"/>
      <c r="F69" s="8"/>
      <c r="G69" s="8"/>
      <c r="H69" s="8"/>
      <c r="I69" s="8"/>
      <c r="J69" s="8"/>
      <c r="K69" s="8"/>
      <c r="L69" s="8"/>
      <c r="M69" s="8"/>
      <c r="N69" s="8"/>
      <c r="O69" s="8"/>
      <c r="P69" s="8"/>
      <c r="Q69" s="8"/>
      <c r="R69" s="8"/>
    </row>
    <row r="70" spans="1:18" x14ac:dyDescent="0.25">
      <c r="A70" s="8"/>
      <c r="B70" s="8"/>
      <c r="C70" s="8"/>
      <c r="D70" s="8"/>
      <c r="E70" s="8"/>
      <c r="F70" s="8"/>
      <c r="G70" s="8"/>
      <c r="H70" s="8"/>
      <c r="I70" s="8"/>
      <c r="J70" s="8"/>
      <c r="K70" s="8"/>
      <c r="L70" s="8"/>
      <c r="M70" s="8"/>
      <c r="N70" s="8"/>
      <c r="O70" s="8"/>
      <c r="P70" s="8"/>
      <c r="Q70" s="8"/>
      <c r="R70" s="8"/>
    </row>
    <row r="71" spans="1:18" x14ac:dyDescent="0.25">
      <c r="A71" s="8"/>
      <c r="B71" s="8"/>
      <c r="C71" s="8"/>
      <c r="D71" s="8"/>
      <c r="E71" s="8"/>
      <c r="F71" s="8"/>
      <c r="G71" s="8"/>
      <c r="H71" s="8"/>
      <c r="I71" s="8"/>
      <c r="J71" s="8"/>
      <c r="K71" s="8"/>
      <c r="L71" s="8"/>
      <c r="M71" s="8"/>
      <c r="N71" s="8"/>
      <c r="O71" s="8"/>
      <c r="P71" s="8"/>
      <c r="Q71" s="8"/>
      <c r="R71" s="8"/>
    </row>
    <row r="72" spans="1:18" x14ac:dyDescent="0.25">
      <c r="A72" s="8"/>
      <c r="B72" s="8"/>
      <c r="C72" s="8"/>
      <c r="D72" s="8"/>
      <c r="E72" s="8"/>
      <c r="F72" s="8"/>
      <c r="G72" s="8"/>
      <c r="H72" s="8"/>
      <c r="I72" s="8"/>
      <c r="J72" s="8"/>
      <c r="K72" s="8"/>
      <c r="L72" s="8"/>
      <c r="M72" s="8"/>
      <c r="N72" s="8"/>
      <c r="O72" s="8"/>
      <c r="P72" s="8"/>
      <c r="Q72" s="8"/>
      <c r="R72" s="8"/>
    </row>
    <row r="73" spans="1:18" x14ac:dyDescent="0.25">
      <c r="A73" s="8"/>
      <c r="B73" s="8"/>
      <c r="C73" s="8"/>
      <c r="D73" s="8"/>
      <c r="E73" s="8"/>
      <c r="F73" s="8"/>
      <c r="G73" s="8"/>
      <c r="H73" s="8"/>
      <c r="I73" s="8"/>
      <c r="J73" s="8"/>
      <c r="K73" s="8"/>
      <c r="L73" s="8"/>
      <c r="M73" s="8"/>
      <c r="N73" s="8"/>
      <c r="O73" s="8"/>
      <c r="P73" s="8"/>
      <c r="Q73" s="8"/>
      <c r="R73" s="8"/>
    </row>
    <row r="74" spans="1:18" x14ac:dyDescent="0.25">
      <c r="B74" s="8"/>
      <c r="C74" s="8"/>
      <c r="D74" s="8"/>
      <c r="E74" s="8"/>
      <c r="F74" s="8"/>
      <c r="G74" s="8"/>
      <c r="H74" s="8"/>
      <c r="I74" s="8"/>
      <c r="J74" s="8"/>
      <c r="K74" s="8"/>
      <c r="L74" s="8"/>
      <c r="M74" s="8"/>
      <c r="N74" s="8"/>
      <c r="O74" s="8"/>
      <c r="P74" s="8"/>
      <c r="Q74" s="8"/>
    </row>
    <row r="75" spans="1:18" x14ac:dyDescent="0.25">
      <c r="B75" s="8"/>
      <c r="C75" s="8"/>
      <c r="D75" s="8"/>
      <c r="E75" s="8"/>
      <c r="F75" s="8"/>
      <c r="G75" s="8"/>
      <c r="H75" s="8"/>
      <c r="I75" s="8"/>
      <c r="J75" s="8"/>
      <c r="K75" s="8"/>
      <c r="L75" s="8"/>
      <c r="M75" s="8"/>
      <c r="N75" s="8"/>
      <c r="O75" s="8"/>
      <c r="P75" s="8"/>
      <c r="Q75" s="8"/>
    </row>
    <row r="76" spans="1:18" x14ac:dyDescent="0.25">
      <c r="B76" s="8"/>
      <c r="C76" s="8"/>
      <c r="D76" s="8"/>
      <c r="E76" s="8"/>
      <c r="F76" s="8"/>
      <c r="G76" s="8"/>
      <c r="H76" s="8"/>
      <c r="I76" s="8"/>
      <c r="J76" s="8"/>
      <c r="K76" s="8"/>
      <c r="L76" s="8"/>
      <c r="M76" s="8"/>
      <c r="N76" s="8"/>
      <c r="O76" s="8"/>
      <c r="P76" s="8"/>
      <c r="Q76" s="8"/>
    </row>
    <row r="77" spans="1:18" x14ac:dyDescent="0.25">
      <c r="B77" s="8"/>
      <c r="C77" s="8"/>
      <c r="D77" s="8"/>
      <c r="E77" s="8"/>
      <c r="F77" s="8"/>
      <c r="G77" s="8"/>
      <c r="H77" s="8"/>
      <c r="I77" s="8"/>
      <c r="J77" s="8"/>
      <c r="K77" s="8"/>
      <c r="L77" s="8"/>
      <c r="M77" s="8"/>
      <c r="N77" s="8"/>
      <c r="O77" s="8"/>
      <c r="P77" s="8"/>
      <c r="Q77" s="8"/>
    </row>
    <row r="78" spans="1:18" x14ac:dyDescent="0.25">
      <c r="B78" s="8"/>
      <c r="C78" s="8"/>
      <c r="D78" s="8"/>
      <c r="E78" s="8"/>
      <c r="F78" s="8"/>
      <c r="G78" s="8"/>
      <c r="H78" s="8"/>
      <c r="I78" s="8"/>
      <c r="J78" s="8"/>
      <c r="K78" s="8"/>
      <c r="L78" s="8"/>
      <c r="M78" s="8"/>
      <c r="N78" s="8"/>
      <c r="O78" s="8"/>
      <c r="P78" s="8"/>
      <c r="Q78" s="8"/>
    </row>
    <row r="79" spans="1:18" x14ac:dyDescent="0.25">
      <c r="B79" s="8"/>
      <c r="C79" s="8"/>
      <c r="D79" s="8"/>
      <c r="E79" s="8"/>
      <c r="F79" s="8"/>
      <c r="G79" s="8"/>
      <c r="H79" s="8"/>
      <c r="I79" s="8"/>
      <c r="J79" s="8"/>
      <c r="K79" s="8"/>
      <c r="L79" s="8"/>
      <c r="M79" s="8"/>
      <c r="N79" s="8"/>
      <c r="O79" s="8"/>
      <c r="P79" s="8"/>
      <c r="Q79" s="8"/>
    </row>
    <row r="80" spans="1:18" x14ac:dyDescent="0.25">
      <c r="B80" s="8"/>
      <c r="C80" s="8"/>
      <c r="D80" s="8"/>
      <c r="E80" s="8"/>
      <c r="F80" s="8"/>
      <c r="G80" s="8"/>
      <c r="H80" s="8"/>
      <c r="I80" s="8"/>
      <c r="J80" s="8"/>
      <c r="K80" s="8"/>
      <c r="L80" s="8"/>
      <c r="M80" s="8"/>
      <c r="N80" s="8"/>
      <c r="O80" s="8"/>
      <c r="P80" s="8"/>
      <c r="Q80" s="8"/>
    </row>
    <row r="81" spans="2:17" x14ac:dyDescent="0.25">
      <c r="B81" s="8"/>
      <c r="C81" s="8"/>
      <c r="D81" s="8"/>
      <c r="E81" s="8"/>
      <c r="F81" s="8"/>
      <c r="G81" s="8"/>
      <c r="H81" s="8"/>
      <c r="I81" s="8"/>
      <c r="J81" s="8"/>
      <c r="K81" s="8"/>
      <c r="L81" s="8"/>
      <c r="M81" s="8"/>
      <c r="N81" s="8"/>
      <c r="O81" s="8"/>
      <c r="P81" s="8"/>
      <c r="Q81" s="8"/>
    </row>
  </sheetData>
  <sheetProtection password="EEE0" sheet="1" objects="1" scenarios="1"/>
  <mergeCells count="268">
    <mergeCell ref="L54:O54"/>
    <mergeCell ref="N53:O53"/>
    <mergeCell ref="P28:Q28"/>
    <mergeCell ref="B52:G52"/>
    <mergeCell ref="B17:G17"/>
    <mergeCell ref="B18:G18"/>
    <mergeCell ref="B19:G19"/>
    <mergeCell ref="B20:G20"/>
    <mergeCell ref="B21:G21"/>
    <mergeCell ref="B22:G22"/>
    <mergeCell ref="B23:G23"/>
    <mergeCell ref="B24:G24"/>
    <mergeCell ref="B25:G25"/>
    <mergeCell ref="B26:G26"/>
    <mergeCell ref="B27:G27"/>
    <mergeCell ref="B28:G28"/>
    <mergeCell ref="B29:G29"/>
    <mergeCell ref="B30:G30"/>
    <mergeCell ref="B31:G31"/>
    <mergeCell ref="B32:G32"/>
    <mergeCell ref="B33:G33"/>
    <mergeCell ref="B34:G34"/>
    <mergeCell ref="B35:G35"/>
    <mergeCell ref="B36:G36"/>
    <mergeCell ref="B51:G51"/>
    <mergeCell ref="L48:M48"/>
    <mergeCell ref="L49:M49"/>
    <mergeCell ref="L50:M50"/>
    <mergeCell ref="L51:M51"/>
    <mergeCell ref="P32:Q32"/>
    <mergeCell ref="P33:Q33"/>
    <mergeCell ref="J19:K19"/>
    <mergeCell ref="J20:K20"/>
    <mergeCell ref="N21:O21"/>
    <mergeCell ref="J22:K22"/>
    <mergeCell ref="L22:M22"/>
    <mergeCell ref="N22:O22"/>
    <mergeCell ref="J23:K23"/>
    <mergeCell ref="L23:M23"/>
    <mergeCell ref="N23:O23"/>
    <mergeCell ref="J24:K24"/>
    <mergeCell ref="L24:M24"/>
    <mergeCell ref="N24:O24"/>
    <mergeCell ref="L25:M25"/>
    <mergeCell ref="N25:O25"/>
    <mergeCell ref="J26:K26"/>
    <mergeCell ref="L26:M26"/>
    <mergeCell ref="N26:O26"/>
    <mergeCell ref="P16:Q16"/>
    <mergeCell ref="P45:Q45"/>
    <mergeCell ref="P46:Q46"/>
    <mergeCell ref="P47:Q47"/>
    <mergeCell ref="P48:Q48"/>
    <mergeCell ref="P49:Q49"/>
    <mergeCell ref="P50:Q50"/>
    <mergeCell ref="P51:Q51"/>
    <mergeCell ref="P29:Q29"/>
    <mergeCell ref="P27:Q27"/>
    <mergeCell ref="P30:Q30"/>
    <mergeCell ref="P31:Q31"/>
    <mergeCell ref="J4:Q4"/>
    <mergeCell ref="J5:Q5"/>
    <mergeCell ref="N13:O13"/>
    <mergeCell ref="N14:O14"/>
    <mergeCell ref="A2:Q2"/>
    <mergeCell ref="A4:G4"/>
    <mergeCell ref="B13:G13"/>
    <mergeCell ref="B14:G14"/>
    <mergeCell ref="B15:G15"/>
    <mergeCell ref="B5:G5"/>
    <mergeCell ref="L8:M8"/>
    <mergeCell ref="L9:M12"/>
    <mergeCell ref="L13:M13"/>
    <mergeCell ref="L14:M14"/>
    <mergeCell ref="L15:M15"/>
    <mergeCell ref="P8:Q8"/>
    <mergeCell ref="P9:Q12"/>
    <mergeCell ref="P13:Q13"/>
    <mergeCell ref="P14:Q14"/>
    <mergeCell ref="P15:Q15"/>
    <mergeCell ref="N8:O8"/>
    <mergeCell ref="N9:O12"/>
    <mergeCell ref="B8:G8"/>
    <mergeCell ref="A9:G10"/>
    <mergeCell ref="B12:G12"/>
    <mergeCell ref="B16:G16"/>
    <mergeCell ref="B45:G45"/>
    <mergeCell ref="B46:G46"/>
    <mergeCell ref="B47:G47"/>
    <mergeCell ref="B48:G48"/>
    <mergeCell ref="B49:G49"/>
    <mergeCell ref="B43:G43"/>
    <mergeCell ref="B44:G44"/>
    <mergeCell ref="B38:G38"/>
    <mergeCell ref="B39:G39"/>
    <mergeCell ref="B40:G40"/>
    <mergeCell ref="B41:G41"/>
    <mergeCell ref="B42:G42"/>
    <mergeCell ref="B37:G37"/>
    <mergeCell ref="J52:K52"/>
    <mergeCell ref="J48:K48"/>
    <mergeCell ref="J8:K8"/>
    <mergeCell ref="J13:K13"/>
    <mergeCell ref="J9:K12"/>
    <mergeCell ref="J14:K14"/>
    <mergeCell ref="J15:K15"/>
    <mergeCell ref="J16:K16"/>
    <mergeCell ref="J45:K45"/>
    <mergeCell ref="J46:K46"/>
    <mergeCell ref="J47:K47"/>
    <mergeCell ref="J49:K49"/>
    <mergeCell ref="J50:K50"/>
    <mergeCell ref="J51:K51"/>
    <mergeCell ref="J28:K28"/>
    <mergeCell ref="J32:K32"/>
    <mergeCell ref="J36:K36"/>
    <mergeCell ref="J40:K40"/>
    <mergeCell ref="J44:K44"/>
    <mergeCell ref="J17:K17"/>
    <mergeCell ref="J21:K21"/>
    <mergeCell ref="J25:K25"/>
    <mergeCell ref="J29:K29"/>
    <mergeCell ref="J18:K18"/>
    <mergeCell ref="L52:M52"/>
    <mergeCell ref="N15:O15"/>
    <mergeCell ref="N16:O16"/>
    <mergeCell ref="N45:O45"/>
    <mergeCell ref="N46:O46"/>
    <mergeCell ref="N47:O47"/>
    <mergeCell ref="N48:O48"/>
    <mergeCell ref="L16:M16"/>
    <mergeCell ref="L45:M45"/>
    <mergeCell ref="L46:M46"/>
    <mergeCell ref="L47:M47"/>
    <mergeCell ref="N49:O49"/>
    <mergeCell ref="N50:O50"/>
    <mergeCell ref="N51:O51"/>
    <mergeCell ref="N52:O52"/>
    <mergeCell ref="L17:M17"/>
    <mergeCell ref="N17:O17"/>
    <mergeCell ref="L18:M18"/>
    <mergeCell ref="N18:O18"/>
    <mergeCell ref="L19:M19"/>
    <mergeCell ref="N19:O19"/>
    <mergeCell ref="L20:M20"/>
    <mergeCell ref="N20:O20"/>
    <mergeCell ref="L21:M21"/>
    <mergeCell ref="P53:Q54"/>
    <mergeCell ref="P17:Q17"/>
    <mergeCell ref="P18:Q18"/>
    <mergeCell ref="P19:Q19"/>
    <mergeCell ref="P20:Q20"/>
    <mergeCell ref="P21:Q21"/>
    <mergeCell ref="P22:Q22"/>
    <mergeCell ref="P23:Q23"/>
    <mergeCell ref="P24:Q24"/>
    <mergeCell ref="P25:Q25"/>
    <mergeCell ref="P26:Q26"/>
    <mergeCell ref="P52:Q52"/>
    <mergeCell ref="P34:Q34"/>
    <mergeCell ref="P35:Q35"/>
    <mergeCell ref="P36:Q36"/>
    <mergeCell ref="P37:Q37"/>
    <mergeCell ref="P38:Q38"/>
    <mergeCell ref="P39:Q39"/>
    <mergeCell ref="P40:Q40"/>
    <mergeCell ref="P41:Q41"/>
    <mergeCell ref="P42:Q42"/>
    <mergeCell ref="P43:Q43"/>
    <mergeCell ref="P44:Q44"/>
    <mergeCell ref="J27:K27"/>
    <mergeCell ref="L27:M27"/>
    <mergeCell ref="N27:O27"/>
    <mergeCell ref="L28:M28"/>
    <mergeCell ref="N28:O28"/>
    <mergeCell ref="L29:M29"/>
    <mergeCell ref="N29:O29"/>
    <mergeCell ref="J30:K30"/>
    <mergeCell ref="L30:M30"/>
    <mergeCell ref="N30:O30"/>
    <mergeCell ref="L36:M36"/>
    <mergeCell ref="N36:O36"/>
    <mergeCell ref="J33:K33"/>
    <mergeCell ref="J37:K37"/>
    <mergeCell ref="L37:M37"/>
    <mergeCell ref="N37:O37"/>
    <mergeCell ref="J31:K31"/>
    <mergeCell ref="L31:M31"/>
    <mergeCell ref="N31:O31"/>
    <mergeCell ref="L32:M32"/>
    <mergeCell ref="N32:O32"/>
    <mergeCell ref="L33:M33"/>
    <mergeCell ref="N33:O33"/>
    <mergeCell ref="J34:K34"/>
    <mergeCell ref="L34:M34"/>
    <mergeCell ref="N34:O34"/>
    <mergeCell ref="H28:I28"/>
    <mergeCell ref="B50:G50"/>
    <mergeCell ref="J38:K38"/>
    <mergeCell ref="L38:M38"/>
    <mergeCell ref="N38:O38"/>
    <mergeCell ref="J39:K39"/>
    <mergeCell ref="L39:M39"/>
    <mergeCell ref="N39:O39"/>
    <mergeCell ref="L44:M44"/>
    <mergeCell ref="N44:O44"/>
    <mergeCell ref="L40:M40"/>
    <mergeCell ref="N40:O40"/>
    <mergeCell ref="J41:K41"/>
    <mergeCell ref="L41:M41"/>
    <mergeCell ref="N41:O41"/>
    <mergeCell ref="J42:K42"/>
    <mergeCell ref="L42:M42"/>
    <mergeCell ref="N42:O42"/>
    <mergeCell ref="J43:K43"/>
    <mergeCell ref="L43:M43"/>
    <mergeCell ref="N43:O43"/>
    <mergeCell ref="J35:K35"/>
    <mergeCell ref="L35:M35"/>
    <mergeCell ref="N35:O35"/>
    <mergeCell ref="H35:I35"/>
    <mergeCell ref="H36:I36"/>
    <mergeCell ref="H37:I37"/>
    <mergeCell ref="A55:G55"/>
    <mergeCell ref="A56:G57"/>
    <mergeCell ref="A58:G61"/>
    <mergeCell ref="A62:G63"/>
    <mergeCell ref="H8:I8"/>
    <mergeCell ref="H9:I12"/>
    <mergeCell ref="H13:I13"/>
    <mergeCell ref="H14:I14"/>
    <mergeCell ref="H15:I15"/>
    <mergeCell ref="H16:I16"/>
    <mergeCell ref="H17:I17"/>
    <mergeCell ref="H18:I18"/>
    <mergeCell ref="H19:I19"/>
    <mergeCell ref="H20:I20"/>
    <mergeCell ref="H21:I21"/>
    <mergeCell ref="H22:I22"/>
    <mergeCell ref="H23:I23"/>
    <mergeCell ref="H24:I24"/>
    <mergeCell ref="H25:I25"/>
    <mergeCell ref="H26:I26"/>
    <mergeCell ref="H27:I27"/>
    <mergeCell ref="I61:O61"/>
    <mergeCell ref="I62:O63"/>
    <mergeCell ref="H47:I47"/>
    <mergeCell ref="H48:I48"/>
    <mergeCell ref="H49:I49"/>
    <mergeCell ref="H50:I50"/>
    <mergeCell ref="H51:I51"/>
    <mergeCell ref="H52:I52"/>
    <mergeCell ref="P7:Q7"/>
    <mergeCell ref="H38:I38"/>
    <mergeCell ref="H39:I39"/>
    <mergeCell ref="H40:I40"/>
    <mergeCell ref="H41:I41"/>
    <mergeCell ref="H42:I42"/>
    <mergeCell ref="H43:I43"/>
    <mergeCell ref="H44:I44"/>
    <mergeCell ref="H45:I45"/>
    <mergeCell ref="H46:I46"/>
    <mergeCell ref="H29:I29"/>
    <mergeCell ref="H30:I30"/>
    <mergeCell ref="H31:I31"/>
    <mergeCell ref="H32:I32"/>
    <mergeCell ref="H33:I33"/>
    <mergeCell ref="H34:I34"/>
  </mergeCells>
  <pageMargins left="0.81" right="0.75" top="0.89" bottom="0.31" header="0.3" footer="0.3"/>
  <pageSetup scale="69" orientation="portrait" r:id="rId1"/>
  <headerFooter>
    <oddHeader xml:space="preserve">&amp;C&amp;"Arial,Regular"&amp;12COUNTY OF LOS ANGELES - DEPARTMENT OF PUBLIC HEALTH
SUBSTANCE ABUSE PREVENTION AND CONTROL
</oddHeader>
  </headerFooter>
  <rowBreaks count="1" manualBreakCount="1">
    <brk id="63" max="22"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31"/>
  <sheetViews>
    <sheetView view="pageBreakPreview" zoomScale="85" zoomScaleNormal="85" zoomScaleSheetLayoutView="85" workbookViewId="0">
      <pane ySplit="14" topLeftCell="A15" activePane="bottomLeft" state="frozen"/>
      <selection pane="bottomLeft" activeCell="Q12" sqref="Q12:Q13"/>
    </sheetView>
  </sheetViews>
  <sheetFormatPr defaultRowHeight="12.75" x14ac:dyDescent="0.2"/>
  <cols>
    <col min="1" max="3" width="5.7109375" style="8" customWidth="1"/>
    <col min="4" max="4" width="10.140625" style="8" customWidth="1"/>
    <col min="5" max="6" width="5.7109375" style="8" customWidth="1"/>
    <col min="7" max="7" width="10.7109375" style="8" customWidth="1"/>
    <col min="8" max="8" width="11.85546875" style="8" customWidth="1"/>
    <col min="9" max="9" width="14.140625" style="8" customWidth="1"/>
    <col min="10" max="10" width="9.28515625" style="8" customWidth="1"/>
    <col min="11" max="16" width="5.7109375" style="8" customWidth="1"/>
    <col min="17" max="17" width="1.7109375" style="8" customWidth="1"/>
    <col min="18" max="21" width="5.7109375" style="8" customWidth="1"/>
    <col min="22" max="22" width="7.28515625" style="8" customWidth="1"/>
    <col min="23" max="23" width="7.42578125" style="8" customWidth="1"/>
    <col min="24" max="32" width="5.7109375" style="8" customWidth="1"/>
    <col min="33" max="16384" width="9.140625" style="8"/>
  </cols>
  <sheetData>
    <row r="2" spans="1:32" ht="15.75" x14ac:dyDescent="0.25">
      <c r="J2" s="440" t="s">
        <v>0</v>
      </c>
      <c r="K2" s="440"/>
      <c r="L2" s="440"/>
      <c r="M2" s="440"/>
      <c r="N2" s="440"/>
      <c r="O2" s="440"/>
      <c r="P2" s="440"/>
      <c r="Q2" s="440"/>
      <c r="R2" s="440"/>
      <c r="S2" s="440"/>
      <c r="T2" s="440"/>
      <c r="U2" s="440"/>
      <c r="V2" s="440"/>
      <c r="W2" s="440"/>
      <c r="X2" s="440"/>
    </row>
    <row r="3" spans="1:32" ht="15.75" x14ac:dyDescent="0.25">
      <c r="J3" s="440" t="s">
        <v>1</v>
      </c>
      <c r="K3" s="440"/>
      <c r="L3" s="440"/>
      <c r="M3" s="440"/>
      <c r="N3" s="440"/>
      <c r="O3" s="440"/>
      <c r="P3" s="440"/>
      <c r="Q3" s="440"/>
      <c r="R3" s="440"/>
      <c r="S3" s="440"/>
      <c r="T3" s="440"/>
      <c r="U3" s="440"/>
      <c r="V3" s="440"/>
      <c r="W3" s="440"/>
      <c r="X3" s="440"/>
    </row>
    <row r="4" spans="1:32" ht="15.75" x14ac:dyDescent="0.25">
      <c r="J4" s="440" t="s">
        <v>157</v>
      </c>
      <c r="K4" s="440"/>
      <c r="L4" s="440"/>
      <c r="M4" s="440"/>
      <c r="N4" s="440"/>
      <c r="O4" s="440"/>
      <c r="P4" s="440"/>
      <c r="Q4" s="440"/>
      <c r="R4" s="440"/>
      <c r="S4" s="440"/>
      <c r="T4" s="440"/>
      <c r="U4" s="440"/>
      <c r="V4" s="440"/>
      <c r="W4" s="440"/>
      <c r="X4" s="440"/>
    </row>
    <row r="5" spans="1:32" ht="15.75" x14ac:dyDescent="0.25">
      <c r="J5" s="440"/>
      <c r="K5" s="440"/>
      <c r="L5" s="440"/>
      <c r="M5" s="440"/>
      <c r="N5" s="440"/>
      <c r="O5" s="440"/>
      <c r="P5" s="440"/>
      <c r="Q5" s="440"/>
      <c r="R5" s="440"/>
      <c r="S5" s="440"/>
      <c r="T5" s="440"/>
      <c r="U5" s="440"/>
      <c r="V5" s="440"/>
      <c r="W5" s="440"/>
      <c r="X5" s="440"/>
    </row>
    <row r="7" spans="1:32" ht="15.75" x14ac:dyDescent="0.25">
      <c r="A7" s="441" t="s">
        <v>260</v>
      </c>
      <c r="B7" s="442"/>
      <c r="C7" s="442"/>
      <c r="D7" s="442"/>
      <c r="E7" s="442"/>
      <c r="F7" s="442"/>
      <c r="G7" s="442"/>
      <c r="H7" s="442"/>
      <c r="I7" s="442"/>
      <c r="J7" s="442"/>
      <c r="K7" s="442"/>
      <c r="L7" s="442"/>
      <c r="M7" s="442"/>
      <c r="N7" s="442"/>
      <c r="O7" s="442"/>
      <c r="P7" s="442"/>
      <c r="Q7" s="442"/>
      <c r="R7" s="442"/>
      <c r="S7" s="442"/>
      <c r="T7" s="442"/>
      <c r="U7" s="442"/>
      <c r="V7" s="442"/>
      <c r="W7" s="442"/>
      <c r="X7" s="442"/>
      <c r="Y7" s="43"/>
      <c r="Z7" s="43"/>
      <c r="AA7" s="43"/>
      <c r="AB7" s="43"/>
      <c r="AC7" s="41"/>
      <c r="AD7" s="41"/>
      <c r="AE7" s="41"/>
      <c r="AF7" s="41"/>
    </row>
    <row r="8" spans="1:32" ht="15.75" x14ac:dyDescent="0.25">
      <c r="A8" s="173"/>
      <c r="B8" s="174"/>
      <c r="C8" s="174"/>
      <c r="D8" s="174"/>
      <c r="E8" s="174"/>
      <c r="F8" s="174"/>
      <c r="G8" s="174"/>
      <c r="H8" s="174"/>
      <c r="I8" s="174"/>
      <c r="J8" s="174"/>
      <c r="K8" s="174"/>
      <c r="L8" s="174"/>
      <c r="M8" s="174"/>
      <c r="N8" s="174"/>
      <c r="O8" s="174"/>
      <c r="P8" s="174"/>
      <c r="Q8" s="174"/>
      <c r="R8" s="174"/>
      <c r="S8" s="174"/>
      <c r="T8" s="174"/>
      <c r="U8" s="174"/>
      <c r="V8" s="174"/>
      <c r="W8" s="174"/>
      <c r="X8" s="174"/>
      <c r="Y8" s="43"/>
      <c r="Z8" s="43"/>
      <c r="AA8" s="43"/>
      <c r="AB8" s="43"/>
      <c r="AC8" s="41"/>
      <c r="AD8" s="41"/>
      <c r="AE8" s="41"/>
      <c r="AF8" s="41"/>
    </row>
    <row r="9" spans="1:32" ht="15.75" x14ac:dyDescent="0.25">
      <c r="A9" s="443">
        <f>Header!D12</f>
        <v>0</v>
      </c>
      <c r="B9" s="444"/>
      <c r="C9" s="444"/>
      <c r="D9" s="444"/>
      <c r="E9" s="444"/>
      <c r="F9" s="444"/>
      <c r="G9" s="444"/>
      <c r="H9" s="444"/>
      <c r="I9" s="444"/>
      <c r="J9" s="174"/>
      <c r="K9" s="174"/>
      <c r="L9" s="174"/>
      <c r="M9" s="174"/>
      <c r="N9" s="174"/>
      <c r="O9" s="174"/>
      <c r="P9" s="174"/>
      <c r="Q9" s="174"/>
      <c r="R9" s="174"/>
      <c r="S9" s="174"/>
      <c r="T9" s="445">
        <f>Header!G15</f>
        <v>0</v>
      </c>
      <c r="U9" s="446"/>
      <c r="V9" s="446"/>
      <c r="W9" s="446"/>
      <c r="X9" s="446"/>
      <c r="Y9" s="43"/>
      <c r="Z9" s="43"/>
      <c r="AA9" s="43"/>
      <c r="AB9" s="43"/>
      <c r="AC9" s="41"/>
      <c r="AD9" s="41"/>
      <c r="AE9" s="41"/>
      <c r="AF9" s="41"/>
    </row>
    <row r="10" spans="1:32" ht="15.75" x14ac:dyDescent="0.25">
      <c r="A10" s="410" t="s">
        <v>139</v>
      </c>
      <c r="B10" s="410"/>
      <c r="C10" s="410"/>
      <c r="D10" s="410"/>
      <c r="E10" s="410"/>
      <c r="F10" s="410"/>
      <c r="G10" s="410"/>
      <c r="H10" s="410"/>
      <c r="I10" s="411"/>
      <c r="J10" s="174"/>
      <c r="K10" s="174"/>
      <c r="L10" s="174"/>
      <c r="M10" s="174"/>
      <c r="N10" s="174"/>
      <c r="O10" s="174"/>
      <c r="P10" s="174"/>
      <c r="Q10" s="174"/>
      <c r="R10" s="174"/>
      <c r="S10" s="174"/>
      <c r="T10" s="251" t="s">
        <v>174</v>
      </c>
      <c r="U10" s="412"/>
      <c r="V10" s="412"/>
      <c r="W10" s="412"/>
      <c r="X10" s="412"/>
      <c r="Y10" s="43"/>
      <c r="Z10" s="43"/>
      <c r="AA10" s="43"/>
      <c r="AB10" s="43"/>
      <c r="AC10" s="41"/>
      <c r="AD10" s="41"/>
      <c r="AE10" s="41"/>
      <c r="AF10" s="41"/>
    </row>
    <row r="11" spans="1:32" ht="16.5" thickBot="1" x14ac:dyDescent="0.3">
      <c r="A11" s="173"/>
      <c r="B11" s="174"/>
      <c r="C11" s="174"/>
      <c r="D11" s="174"/>
      <c r="E11" s="174"/>
      <c r="F11" s="174"/>
      <c r="G11" s="174"/>
      <c r="H11" s="174"/>
      <c r="I11" s="174"/>
      <c r="J11" s="174"/>
      <c r="K11" s="174"/>
      <c r="L11" s="174"/>
      <c r="M11" s="174"/>
      <c r="N11" s="174"/>
      <c r="O11" s="174"/>
      <c r="P11" s="174"/>
      <c r="Q11" s="174"/>
      <c r="R11" s="174"/>
      <c r="S11" s="174"/>
      <c r="T11" s="174"/>
      <c r="U11" s="174"/>
      <c r="V11" s="174"/>
      <c r="W11" s="174"/>
      <c r="X11" s="174"/>
      <c r="Y11" s="43"/>
      <c r="Z11" s="43"/>
      <c r="AA11" s="43"/>
      <c r="AB11" s="43"/>
      <c r="AC11" s="41"/>
      <c r="AD11" s="41"/>
      <c r="AE11" s="41"/>
      <c r="AF11" s="41"/>
    </row>
    <row r="12" spans="1:32" x14ac:dyDescent="0.2">
      <c r="E12" s="172"/>
      <c r="F12" s="172"/>
      <c r="G12" s="172"/>
      <c r="H12" s="172"/>
      <c r="I12" s="172"/>
      <c r="J12" s="413" t="s">
        <v>220</v>
      </c>
      <c r="K12" s="547"/>
      <c r="L12" s="548"/>
      <c r="M12" s="419">
        <f>Header!Q26</f>
        <v>0</v>
      </c>
      <c r="N12" s="420"/>
      <c r="O12" s="420"/>
      <c r="P12" s="421"/>
      <c r="Q12" s="425"/>
      <c r="R12" s="553" t="s">
        <v>270</v>
      </c>
      <c r="S12" s="427"/>
      <c r="T12" s="427"/>
      <c r="U12" s="428"/>
      <c r="V12" s="432">
        <f>SUM(V23+V28)</f>
        <v>0</v>
      </c>
      <c r="W12" s="433"/>
      <c r="X12" s="434"/>
      <c r="Y12" s="172"/>
      <c r="Z12" s="172"/>
      <c r="AA12" s="172"/>
      <c r="AB12" s="172"/>
      <c r="AC12" s="41"/>
      <c r="AD12" s="41"/>
      <c r="AE12" s="41"/>
      <c r="AF12" s="41"/>
    </row>
    <row r="13" spans="1:32" ht="20.25" customHeight="1" thickBot="1" x14ac:dyDescent="0.3">
      <c r="A13" s="438"/>
      <c r="B13" s="438"/>
      <c r="C13" s="438"/>
      <c r="D13" s="438"/>
      <c r="E13" s="438"/>
      <c r="F13" s="438"/>
      <c r="G13" s="438"/>
      <c r="H13" s="438"/>
      <c r="I13" s="439"/>
      <c r="J13" s="549"/>
      <c r="K13" s="550"/>
      <c r="L13" s="551"/>
      <c r="M13" s="422"/>
      <c r="N13" s="423"/>
      <c r="O13" s="423"/>
      <c r="P13" s="424"/>
      <c r="Q13" s="552"/>
      <c r="R13" s="554"/>
      <c r="S13" s="554"/>
      <c r="T13" s="554"/>
      <c r="U13" s="555"/>
      <c r="V13" s="556"/>
      <c r="W13" s="557"/>
      <c r="X13" s="558"/>
    </row>
    <row r="14" spans="1:32" ht="54" customHeight="1" x14ac:dyDescent="0.25">
      <c r="A14" s="456" t="s">
        <v>135</v>
      </c>
      <c r="B14" s="451"/>
      <c r="C14" s="457"/>
      <c r="D14" s="458"/>
      <c r="E14" s="449" t="s">
        <v>28</v>
      </c>
      <c r="F14" s="451"/>
      <c r="G14" s="449" t="s">
        <v>169</v>
      </c>
      <c r="H14" s="451"/>
      <c r="I14" s="451"/>
      <c r="J14" s="450"/>
      <c r="K14" s="449" t="s">
        <v>153</v>
      </c>
      <c r="L14" s="451"/>
      <c r="M14" s="449" t="s">
        <v>31</v>
      </c>
      <c r="N14" s="450"/>
      <c r="O14" s="449" t="s">
        <v>32</v>
      </c>
      <c r="P14" s="450"/>
      <c r="Q14" s="51"/>
      <c r="R14" s="447" t="s">
        <v>156</v>
      </c>
      <c r="S14" s="448"/>
      <c r="T14" s="449" t="s">
        <v>212</v>
      </c>
      <c r="U14" s="450"/>
      <c r="V14" s="449" t="s">
        <v>172</v>
      </c>
      <c r="W14" s="451"/>
      <c r="X14" s="452"/>
    </row>
    <row r="15" spans="1:32" ht="13.5" thickBot="1" x14ac:dyDescent="0.25">
      <c r="A15" s="48"/>
      <c r="B15" s="49"/>
      <c r="C15" s="49"/>
      <c r="D15" s="49"/>
      <c r="E15" s="49"/>
      <c r="F15" s="49"/>
      <c r="G15" s="49"/>
      <c r="H15" s="49"/>
      <c r="I15" s="49"/>
      <c r="J15" s="49"/>
      <c r="K15" s="49"/>
      <c r="L15" s="49"/>
      <c r="M15" s="49"/>
      <c r="N15" s="49"/>
      <c r="O15" s="49"/>
      <c r="P15" s="49"/>
      <c r="Q15" s="49"/>
      <c r="R15" s="49"/>
      <c r="S15" s="49"/>
      <c r="T15" s="49"/>
      <c r="U15" s="49"/>
      <c r="V15" s="49"/>
      <c r="W15" s="49"/>
      <c r="X15" s="50"/>
    </row>
    <row r="16" spans="1:32" ht="18" customHeight="1" x14ac:dyDescent="0.2">
      <c r="A16" s="394" t="s">
        <v>242</v>
      </c>
      <c r="B16" s="395"/>
      <c r="C16" s="395"/>
      <c r="D16" s="453"/>
      <c r="E16" s="398" t="s">
        <v>42</v>
      </c>
      <c r="F16" s="399"/>
      <c r="G16" s="400" t="s">
        <v>45</v>
      </c>
      <c r="H16" s="401"/>
      <c r="I16" s="401"/>
      <c r="J16" s="402"/>
      <c r="K16" s="403">
        <v>75.989999999999995</v>
      </c>
      <c r="L16" s="404"/>
      <c r="M16" s="403">
        <v>89.42</v>
      </c>
      <c r="N16" s="404"/>
      <c r="O16" s="403">
        <v>83.59</v>
      </c>
      <c r="P16" s="404"/>
      <c r="Q16" s="153"/>
      <c r="R16" s="405"/>
      <c r="S16" s="405"/>
      <c r="T16" s="406"/>
      <c r="U16" s="407"/>
      <c r="V16" s="403">
        <f t="shared" ref="V16:V22" si="0">SUM(R16*T16)</f>
        <v>0</v>
      </c>
      <c r="W16" s="408"/>
      <c r="X16" s="409"/>
    </row>
    <row r="17" spans="1:24" ht="18" customHeight="1" thickBot="1" x14ac:dyDescent="0.25">
      <c r="A17" s="396"/>
      <c r="B17" s="397"/>
      <c r="C17" s="397"/>
      <c r="D17" s="454"/>
      <c r="E17" s="381" t="s">
        <v>64</v>
      </c>
      <c r="F17" s="382"/>
      <c r="G17" s="383" t="s">
        <v>233</v>
      </c>
      <c r="H17" s="384"/>
      <c r="I17" s="384"/>
      <c r="J17" s="382"/>
      <c r="K17" s="385">
        <v>15.92</v>
      </c>
      <c r="L17" s="382"/>
      <c r="M17" s="385">
        <v>19.28</v>
      </c>
      <c r="N17" s="382"/>
      <c r="O17" s="385">
        <v>17.510000000000002</v>
      </c>
      <c r="P17" s="382"/>
      <c r="Q17" s="154"/>
      <c r="R17" s="388"/>
      <c r="S17" s="389"/>
      <c r="T17" s="390"/>
      <c r="U17" s="391"/>
      <c r="V17" s="385">
        <f t="shared" si="0"/>
        <v>0</v>
      </c>
      <c r="W17" s="392"/>
      <c r="X17" s="393"/>
    </row>
    <row r="18" spans="1:24" ht="18" customHeight="1" x14ac:dyDescent="0.2">
      <c r="A18" s="167"/>
      <c r="B18" s="168"/>
      <c r="C18" s="168"/>
      <c r="D18" s="168"/>
      <c r="E18" s="381" t="s">
        <v>108</v>
      </c>
      <c r="F18" s="382"/>
      <c r="G18" s="383" t="s">
        <v>111</v>
      </c>
      <c r="H18" s="384"/>
      <c r="I18" s="384"/>
      <c r="J18" s="382"/>
      <c r="K18" s="385">
        <v>16.100000000000001</v>
      </c>
      <c r="L18" s="382"/>
      <c r="M18" s="385">
        <v>19.46</v>
      </c>
      <c r="N18" s="382"/>
      <c r="O18" s="385">
        <v>17.71</v>
      </c>
      <c r="P18" s="382"/>
      <c r="Q18" s="154"/>
      <c r="R18" s="388"/>
      <c r="S18" s="389"/>
      <c r="T18" s="390"/>
      <c r="U18" s="391"/>
      <c r="V18" s="385">
        <f t="shared" si="0"/>
        <v>0</v>
      </c>
      <c r="W18" s="392"/>
      <c r="X18" s="393"/>
    </row>
    <row r="19" spans="1:24" ht="18" customHeight="1" x14ac:dyDescent="0.2">
      <c r="A19" s="167"/>
      <c r="B19" s="168"/>
      <c r="C19" s="168"/>
      <c r="D19" s="168"/>
      <c r="E19" s="381" t="s">
        <v>51</v>
      </c>
      <c r="F19" s="382"/>
      <c r="G19" s="383" t="s">
        <v>53</v>
      </c>
      <c r="H19" s="384"/>
      <c r="I19" s="384"/>
      <c r="J19" s="382"/>
      <c r="K19" s="385">
        <v>12.26</v>
      </c>
      <c r="L19" s="382"/>
      <c r="M19" s="386" t="s">
        <v>232</v>
      </c>
      <c r="N19" s="387"/>
      <c r="O19" s="385">
        <v>13.48</v>
      </c>
      <c r="P19" s="382"/>
      <c r="Q19" s="154"/>
      <c r="R19" s="388"/>
      <c r="S19" s="389"/>
      <c r="T19" s="390"/>
      <c r="U19" s="391"/>
      <c r="V19" s="385">
        <f t="shared" si="0"/>
        <v>0</v>
      </c>
      <c r="W19" s="392"/>
      <c r="X19" s="393"/>
    </row>
    <row r="20" spans="1:24" ht="18" customHeight="1" x14ac:dyDescent="0.2">
      <c r="A20" s="167"/>
      <c r="B20" s="168"/>
      <c r="C20" s="168"/>
      <c r="D20" s="168"/>
      <c r="E20" s="381" t="s">
        <v>105</v>
      </c>
      <c r="F20" s="382"/>
      <c r="G20" s="383" t="s">
        <v>107</v>
      </c>
      <c r="H20" s="384"/>
      <c r="I20" s="384"/>
      <c r="J20" s="382"/>
      <c r="K20" s="385">
        <v>19</v>
      </c>
      <c r="L20" s="382"/>
      <c r="M20" s="385">
        <v>22.36</v>
      </c>
      <c r="N20" s="382"/>
      <c r="O20" s="385">
        <v>20.9</v>
      </c>
      <c r="P20" s="382"/>
      <c r="Q20" s="154"/>
      <c r="R20" s="388"/>
      <c r="S20" s="389"/>
      <c r="T20" s="390"/>
      <c r="U20" s="391"/>
      <c r="V20" s="385">
        <f t="shared" si="0"/>
        <v>0</v>
      </c>
      <c r="W20" s="392"/>
      <c r="X20" s="393"/>
    </row>
    <row r="21" spans="1:24" ht="18" customHeight="1" x14ac:dyDescent="0.2">
      <c r="A21" s="167"/>
      <c r="B21" s="168"/>
      <c r="C21" s="168"/>
      <c r="D21" s="168"/>
      <c r="E21" s="381" t="s">
        <v>47</v>
      </c>
      <c r="F21" s="382"/>
      <c r="G21" s="383" t="s">
        <v>155</v>
      </c>
      <c r="H21" s="384"/>
      <c r="I21" s="384"/>
      <c r="J21" s="382"/>
      <c r="K21" s="385">
        <v>18.39</v>
      </c>
      <c r="L21" s="382"/>
      <c r="M21" s="386" t="s">
        <v>232</v>
      </c>
      <c r="N21" s="387"/>
      <c r="O21" s="385">
        <v>20.23</v>
      </c>
      <c r="P21" s="382"/>
      <c r="Q21" s="154"/>
      <c r="R21" s="388"/>
      <c r="S21" s="389"/>
      <c r="T21" s="390"/>
      <c r="U21" s="391"/>
      <c r="V21" s="385">
        <f t="shared" si="0"/>
        <v>0</v>
      </c>
      <c r="W21" s="392"/>
      <c r="X21" s="393"/>
    </row>
    <row r="22" spans="1:24" ht="18" customHeight="1" thickBot="1" x14ac:dyDescent="0.25">
      <c r="A22" s="167"/>
      <c r="B22" s="168"/>
      <c r="C22" s="168"/>
      <c r="D22" s="168"/>
      <c r="E22" s="365" t="s">
        <v>112</v>
      </c>
      <c r="F22" s="366"/>
      <c r="G22" s="367" t="s">
        <v>114</v>
      </c>
      <c r="H22" s="368"/>
      <c r="I22" s="368"/>
      <c r="J22" s="366"/>
      <c r="K22" s="369">
        <v>19</v>
      </c>
      <c r="L22" s="366"/>
      <c r="M22" s="369">
        <v>22.36</v>
      </c>
      <c r="N22" s="366"/>
      <c r="O22" s="369">
        <v>20.9</v>
      </c>
      <c r="P22" s="366"/>
      <c r="Q22" s="156"/>
      <c r="R22" s="469"/>
      <c r="S22" s="470"/>
      <c r="T22" s="373"/>
      <c r="U22" s="471"/>
      <c r="V22" s="369">
        <f t="shared" si="0"/>
        <v>0</v>
      </c>
      <c r="W22" s="374"/>
      <c r="X22" s="375"/>
    </row>
    <row r="23" spans="1:24" ht="18" customHeight="1" thickBot="1" x14ac:dyDescent="0.25">
      <c r="A23" s="57"/>
      <c r="B23" s="44"/>
      <c r="C23" s="44"/>
      <c r="D23" s="44"/>
      <c r="E23" s="45"/>
      <c r="F23" s="45"/>
      <c r="G23" s="168"/>
      <c r="H23" s="168"/>
      <c r="I23" s="168"/>
      <c r="J23" s="168"/>
      <c r="K23" s="46"/>
      <c r="L23" s="46"/>
      <c r="M23" s="46"/>
      <c r="N23" s="46"/>
      <c r="O23" s="46"/>
      <c r="P23" s="46"/>
      <c r="Q23" s="47"/>
      <c r="R23" s="46"/>
      <c r="S23" s="46"/>
      <c r="T23" s="376" t="s">
        <v>168</v>
      </c>
      <c r="U23" s="377"/>
      <c r="V23" s="378">
        <f>SUM(V16:X22)</f>
        <v>0</v>
      </c>
      <c r="W23" s="379"/>
      <c r="X23" s="380"/>
    </row>
    <row r="24" spans="1:24" ht="13.5" thickBot="1" x14ac:dyDescent="0.25">
      <c r="A24" s="57"/>
      <c r="B24" s="44"/>
      <c r="C24" s="44"/>
      <c r="D24" s="44"/>
      <c r="E24" s="45"/>
      <c r="F24" s="45"/>
      <c r="G24" s="168"/>
      <c r="H24" s="168"/>
      <c r="I24" s="168"/>
      <c r="J24" s="168"/>
      <c r="K24" s="46"/>
      <c r="L24" s="46"/>
      <c r="M24" s="46"/>
      <c r="N24" s="46"/>
      <c r="O24" s="46"/>
      <c r="P24" s="46"/>
      <c r="Q24" s="47"/>
      <c r="R24" s="46"/>
      <c r="S24" s="46"/>
      <c r="T24" s="58"/>
      <c r="U24" s="58"/>
      <c r="V24" s="46"/>
      <c r="W24" s="46"/>
      <c r="X24" s="59"/>
    </row>
    <row r="25" spans="1:24" ht="18" customHeight="1" x14ac:dyDescent="0.2">
      <c r="A25" s="394" t="s">
        <v>291</v>
      </c>
      <c r="B25" s="395"/>
      <c r="C25" s="395"/>
      <c r="D25" s="453"/>
      <c r="E25" s="461" t="s">
        <v>120</v>
      </c>
      <c r="F25" s="462"/>
      <c r="G25" s="463" t="s">
        <v>234</v>
      </c>
      <c r="H25" s="463"/>
      <c r="I25" s="463"/>
      <c r="J25" s="463"/>
      <c r="K25" s="464"/>
      <c r="L25" s="464"/>
      <c r="M25" s="464"/>
      <c r="N25" s="464"/>
      <c r="O25" s="464"/>
      <c r="P25" s="464"/>
      <c r="Q25" s="52"/>
      <c r="R25" s="480"/>
      <c r="S25" s="480"/>
      <c r="T25" s="481"/>
      <c r="U25" s="481"/>
      <c r="V25" s="464">
        <f>SUM(R25*T25)</f>
        <v>0</v>
      </c>
      <c r="W25" s="464"/>
      <c r="X25" s="482"/>
    </row>
    <row r="26" spans="1:24" ht="18" customHeight="1" x14ac:dyDescent="0.2">
      <c r="A26" s="543"/>
      <c r="B26" s="544"/>
      <c r="C26" s="544"/>
      <c r="D26" s="545"/>
      <c r="E26" s="493"/>
      <c r="F26" s="494"/>
      <c r="G26" s="495"/>
      <c r="H26" s="495"/>
      <c r="I26" s="495"/>
      <c r="J26" s="495"/>
      <c r="K26" s="496"/>
      <c r="L26" s="496"/>
      <c r="M26" s="496"/>
      <c r="N26" s="496"/>
      <c r="O26" s="496"/>
      <c r="P26" s="496"/>
      <c r="Q26" s="49"/>
      <c r="R26" s="497"/>
      <c r="S26" s="497"/>
      <c r="T26" s="492"/>
      <c r="U26" s="492"/>
      <c r="V26" s="496">
        <f>SUM(R26*T26)</f>
        <v>0</v>
      </c>
      <c r="W26" s="496"/>
      <c r="X26" s="539"/>
    </row>
    <row r="27" spans="1:24" ht="18" customHeight="1" thickBot="1" x14ac:dyDescent="0.25">
      <c r="A27" s="396"/>
      <c r="B27" s="397"/>
      <c r="C27" s="397"/>
      <c r="D27" s="454"/>
      <c r="E27" s="498"/>
      <c r="F27" s="499"/>
      <c r="G27" s="500"/>
      <c r="H27" s="500"/>
      <c r="I27" s="500"/>
      <c r="J27" s="500"/>
      <c r="K27" s="501"/>
      <c r="L27" s="501"/>
      <c r="M27" s="501"/>
      <c r="N27" s="501"/>
      <c r="O27" s="501"/>
      <c r="P27" s="501"/>
      <c r="Q27" s="53"/>
      <c r="R27" s="502"/>
      <c r="S27" s="502"/>
      <c r="T27" s="503"/>
      <c r="U27" s="503"/>
      <c r="V27" s="501">
        <f>SUM(R27*T27)</f>
        <v>0</v>
      </c>
      <c r="W27" s="501"/>
      <c r="X27" s="542"/>
    </row>
    <row r="28" spans="1:24" ht="18" customHeight="1" thickBot="1" x14ac:dyDescent="0.25">
      <c r="A28" s="57"/>
      <c r="B28" s="44"/>
      <c r="C28" s="44"/>
      <c r="D28" s="44"/>
      <c r="E28" s="60"/>
      <c r="F28" s="60"/>
      <c r="G28" s="61"/>
      <c r="H28" s="61"/>
      <c r="I28" s="61"/>
      <c r="J28" s="61"/>
      <c r="K28" s="62"/>
      <c r="L28" s="62"/>
      <c r="M28" s="62"/>
      <c r="N28" s="62"/>
      <c r="O28" s="62"/>
      <c r="P28" s="62"/>
      <c r="Q28" s="54"/>
      <c r="R28" s="62"/>
      <c r="S28" s="62"/>
      <c r="T28" s="507" t="s">
        <v>168</v>
      </c>
      <c r="U28" s="508"/>
      <c r="V28" s="509">
        <f>SUM(V25:X27)</f>
        <v>0</v>
      </c>
      <c r="W28" s="510"/>
      <c r="X28" s="511"/>
    </row>
    <row r="29" spans="1:24" ht="13.5" thickBot="1" x14ac:dyDescent="0.25">
      <c r="A29" s="86"/>
      <c r="B29" s="87"/>
      <c r="C29" s="87"/>
      <c r="D29" s="87"/>
      <c r="E29" s="87"/>
      <c r="F29" s="87"/>
      <c r="G29" s="87"/>
      <c r="H29" s="87"/>
      <c r="I29" s="87"/>
      <c r="J29" s="87"/>
      <c r="K29" s="87"/>
      <c r="L29" s="87"/>
      <c r="M29" s="87"/>
      <c r="N29" s="87"/>
      <c r="O29" s="87"/>
      <c r="P29" s="87"/>
      <c r="Q29" s="53"/>
      <c r="R29" s="87"/>
      <c r="S29" s="87"/>
      <c r="T29" s="87"/>
      <c r="U29" s="87"/>
      <c r="V29" s="87"/>
      <c r="W29" s="87"/>
      <c r="X29" s="88"/>
    </row>
    <row r="30" spans="1:24" x14ac:dyDescent="0.2">
      <c r="A30" s="6"/>
      <c r="B30" s="6"/>
      <c r="C30" s="6"/>
      <c r="D30" s="6"/>
      <c r="E30" s="6"/>
      <c r="F30" s="6"/>
      <c r="G30" s="6"/>
      <c r="H30" s="6"/>
      <c r="I30" s="6"/>
      <c r="J30" s="6"/>
      <c r="K30" s="6"/>
      <c r="L30" s="6"/>
      <c r="M30" s="6"/>
      <c r="N30" s="6"/>
      <c r="O30" s="6"/>
      <c r="P30" s="6"/>
      <c r="Q30" s="6"/>
      <c r="R30" s="6"/>
      <c r="S30" s="6"/>
      <c r="T30" s="6"/>
      <c r="U30" s="6"/>
      <c r="V30" s="6"/>
      <c r="W30" s="6"/>
      <c r="X30" s="6"/>
    </row>
    <row r="31" spans="1:24" x14ac:dyDescent="0.2">
      <c r="A31" s="6"/>
      <c r="B31" s="6"/>
      <c r="C31" s="6"/>
      <c r="D31" s="6"/>
      <c r="E31" s="6"/>
      <c r="F31" s="6"/>
      <c r="G31" s="6"/>
      <c r="H31" s="6"/>
      <c r="I31" s="6"/>
      <c r="J31" s="6"/>
      <c r="K31" s="6"/>
      <c r="L31" s="6"/>
      <c r="M31" s="6"/>
      <c r="N31" s="6"/>
      <c r="O31" s="6"/>
      <c r="P31" s="6"/>
      <c r="Q31" s="6"/>
      <c r="R31" s="6"/>
      <c r="S31" s="6"/>
      <c r="T31" s="6"/>
      <c r="U31" s="6"/>
      <c r="V31" s="6"/>
      <c r="W31" s="6"/>
      <c r="X31" s="6"/>
    </row>
  </sheetData>
  <sheetProtection password="EEE0" sheet="1" objects="1" scenarios="1"/>
  <mergeCells count="110">
    <mergeCell ref="A10:I10"/>
    <mergeCell ref="T10:X10"/>
    <mergeCell ref="J12:L13"/>
    <mergeCell ref="M12:P13"/>
    <mergeCell ref="Q12:Q13"/>
    <mergeCell ref="R12:U13"/>
    <mergeCell ref="V12:X13"/>
    <mergeCell ref="A13:I13"/>
    <mergeCell ref="J2:X2"/>
    <mergeCell ref="J3:X3"/>
    <mergeCell ref="J4:X4"/>
    <mergeCell ref="J5:X5"/>
    <mergeCell ref="A7:X7"/>
    <mergeCell ref="A9:I9"/>
    <mergeCell ref="T9:X9"/>
    <mergeCell ref="R14:S14"/>
    <mergeCell ref="T14:U14"/>
    <mergeCell ref="V14:X14"/>
    <mergeCell ref="A16:D17"/>
    <mergeCell ref="E16:F16"/>
    <mergeCell ref="G16:J16"/>
    <mergeCell ref="K16:L16"/>
    <mergeCell ref="M16:N16"/>
    <mergeCell ref="O16:P16"/>
    <mergeCell ref="R16:S16"/>
    <mergeCell ref="A14:D14"/>
    <mergeCell ref="E14:F14"/>
    <mergeCell ref="G14:J14"/>
    <mergeCell ref="K14:L14"/>
    <mergeCell ref="M14:N14"/>
    <mergeCell ref="O14:P14"/>
    <mergeCell ref="T16:U16"/>
    <mergeCell ref="V16:X16"/>
    <mergeCell ref="E17:F17"/>
    <mergeCell ref="G17:J17"/>
    <mergeCell ref="K17:L17"/>
    <mergeCell ref="M17:N17"/>
    <mergeCell ref="O17:P17"/>
    <mergeCell ref="R17:S17"/>
    <mergeCell ref="T17:U17"/>
    <mergeCell ref="V17:X17"/>
    <mergeCell ref="E20:F20"/>
    <mergeCell ref="G20:J20"/>
    <mergeCell ref="K20:L20"/>
    <mergeCell ref="M20:N20"/>
    <mergeCell ref="O20:P20"/>
    <mergeCell ref="R20:S20"/>
    <mergeCell ref="T20:U20"/>
    <mergeCell ref="V20:X20"/>
    <mergeCell ref="T18:U18"/>
    <mergeCell ref="V18:X18"/>
    <mergeCell ref="E19:F19"/>
    <mergeCell ref="G19:J19"/>
    <mergeCell ref="K19:L19"/>
    <mergeCell ref="M19:N19"/>
    <mergeCell ref="O19:P19"/>
    <mergeCell ref="R19:S19"/>
    <mergeCell ref="T19:U19"/>
    <mergeCell ref="V19:X19"/>
    <mergeCell ref="E18:F18"/>
    <mergeCell ref="G18:J18"/>
    <mergeCell ref="K18:L18"/>
    <mergeCell ref="M18:N18"/>
    <mergeCell ref="O18:P18"/>
    <mergeCell ref="R18:S18"/>
    <mergeCell ref="T21:U21"/>
    <mergeCell ref="V21:X21"/>
    <mergeCell ref="E22:F22"/>
    <mergeCell ref="G22:J22"/>
    <mergeCell ref="K22:L22"/>
    <mergeCell ref="M22:N22"/>
    <mergeCell ref="O22:P22"/>
    <mergeCell ref="R22:S22"/>
    <mergeCell ref="T22:U22"/>
    <mergeCell ref="V22:X22"/>
    <mergeCell ref="E21:F21"/>
    <mergeCell ref="G21:J21"/>
    <mergeCell ref="K21:L21"/>
    <mergeCell ref="M21:N21"/>
    <mergeCell ref="O21:P21"/>
    <mergeCell ref="R21:S21"/>
    <mergeCell ref="T23:U23"/>
    <mergeCell ref="V23:X23"/>
    <mergeCell ref="E25:F25"/>
    <mergeCell ref="G25:J25"/>
    <mergeCell ref="K25:L25"/>
    <mergeCell ref="M25:N25"/>
    <mergeCell ref="O25:P25"/>
    <mergeCell ref="R25:S25"/>
    <mergeCell ref="T25:U25"/>
    <mergeCell ref="A25:D27"/>
    <mergeCell ref="T27:U27"/>
    <mergeCell ref="V27:X27"/>
    <mergeCell ref="T28:U28"/>
    <mergeCell ref="V28:X28"/>
    <mergeCell ref="E27:F27"/>
    <mergeCell ref="G27:J27"/>
    <mergeCell ref="K27:L27"/>
    <mergeCell ref="M27:N27"/>
    <mergeCell ref="O27:P27"/>
    <mergeCell ref="R27:S27"/>
    <mergeCell ref="V25:X25"/>
    <mergeCell ref="E26:F26"/>
    <mergeCell ref="G26:J26"/>
    <mergeCell ref="K26:L26"/>
    <mergeCell ref="M26:N26"/>
    <mergeCell ref="O26:P26"/>
    <mergeCell ref="R26:S26"/>
    <mergeCell ref="T26:U26"/>
    <mergeCell ref="V26:X26"/>
  </mergeCells>
  <pageMargins left="0.63" right="0.62" top="0.49" bottom="0.75" header="0.3" footer="0.3"/>
  <pageSetup scale="56"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31"/>
  <sheetViews>
    <sheetView view="pageBreakPreview" zoomScale="85" zoomScaleNormal="85" zoomScaleSheetLayoutView="85" workbookViewId="0">
      <pane ySplit="14" topLeftCell="A15" activePane="bottomLeft" state="frozen"/>
      <selection pane="bottomLeft" activeCell="Q12" sqref="Q12:Q13"/>
    </sheetView>
  </sheetViews>
  <sheetFormatPr defaultRowHeight="12.75" x14ac:dyDescent="0.2"/>
  <cols>
    <col min="1" max="3" width="5.7109375" style="8" customWidth="1"/>
    <col min="4" max="4" width="10.140625" style="8" customWidth="1"/>
    <col min="5" max="6" width="5.7109375" style="8" customWidth="1"/>
    <col min="7" max="7" width="10.7109375" style="8" customWidth="1"/>
    <col min="8" max="8" width="11.85546875" style="8" customWidth="1"/>
    <col min="9" max="9" width="14.140625" style="8" customWidth="1"/>
    <col min="10" max="10" width="9.28515625" style="8" customWidth="1"/>
    <col min="11" max="16" width="5.7109375" style="8" customWidth="1"/>
    <col min="17" max="17" width="1.7109375" style="8" customWidth="1"/>
    <col min="18" max="21" width="5.7109375" style="8" customWidth="1"/>
    <col min="22" max="22" width="7.28515625" style="8" customWidth="1"/>
    <col min="23" max="23" width="7.42578125" style="8" customWidth="1"/>
    <col min="24" max="32" width="5.7109375" style="8" customWidth="1"/>
    <col min="33" max="16384" width="9.140625" style="8"/>
  </cols>
  <sheetData>
    <row r="2" spans="1:32" ht="15.75" x14ac:dyDescent="0.25">
      <c r="J2" s="440" t="s">
        <v>0</v>
      </c>
      <c r="K2" s="440"/>
      <c r="L2" s="440"/>
      <c r="M2" s="440"/>
      <c r="N2" s="440"/>
      <c r="O2" s="440"/>
      <c r="P2" s="440"/>
      <c r="Q2" s="440"/>
      <c r="R2" s="440"/>
      <c r="S2" s="440"/>
      <c r="T2" s="440"/>
      <c r="U2" s="440"/>
      <c r="V2" s="440"/>
      <c r="W2" s="440"/>
      <c r="X2" s="440"/>
    </row>
    <row r="3" spans="1:32" ht="15.75" x14ac:dyDescent="0.25">
      <c r="J3" s="440" t="s">
        <v>1</v>
      </c>
      <c r="K3" s="440"/>
      <c r="L3" s="440"/>
      <c r="M3" s="440"/>
      <c r="N3" s="440"/>
      <c r="O3" s="440"/>
      <c r="P3" s="440"/>
      <c r="Q3" s="440"/>
      <c r="R3" s="440"/>
      <c r="S3" s="440"/>
      <c r="T3" s="440"/>
      <c r="U3" s="440"/>
      <c r="V3" s="440"/>
      <c r="W3" s="440"/>
      <c r="X3" s="440"/>
    </row>
    <row r="4" spans="1:32" ht="15.75" x14ac:dyDescent="0.25">
      <c r="J4" s="440" t="s">
        <v>157</v>
      </c>
      <c r="K4" s="440"/>
      <c r="L4" s="440"/>
      <c r="M4" s="440"/>
      <c r="N4" s="440"/>
      <c r="O4" s="440"/>
      <c r="P4" s="440"/>
      <c r="Q4" s="440"/>
      <c r="R4" s="440"/>
      <c r="S4" s="440"/>
      <c r="T4" s="440"/>
      <c r="U4" s="440"/>
      <c r="V4" s="440"/>
      <c r="W4" s="440"/>
      <c r="X4" s="440"/>
    </row>
    <row r="5" spans="1:32" ht="15.75" x14ac:dyDescent="0.25">
      <c r="J5" s="440"/>
      <c r="K5" s="440"/>
      <c r="L5" s="440"/>
      <c r="M5" s="440"/>
      <c r="N5" s="440"/>
      <c r="O5" s="440"/>
      <c r="P5" s="440"/>
      <c r="Q5" s="440"/>
      <c r="R5" s="440"/>
      <c r="S5" s="440"/>
      <c r="T5" s="440"/>
      <c r="U5" s="440"/>
      <c r="V5" s="440"/>
      <c r="W5" s="440"/>
      <c r="X5" s="440"/>
    </row>
    <row r="7" spans="1:32" ht="15.75" x14ac:dyDescent="0.25">
      <c r="A7" s="441" t="s">
        <v>261</v>
      </c>
      <c r="B7" s="442"/>
      <c r="C7" s="442"/>
      <c r="D7" s="442"/>
      <c r="E7" s="442"/>
      <c r="F7" s="442"/>
      <c r="G7" s="442"/>
      <c r="H7" s="442"/>
      <c r="I7" s="442"/>
      <c r="J7" s="442"/>
      <c r="K7" s="442"/>
      <c r="L7" s="442"/>
      <c r="M7" s="442"/>
      <c r="N7" s="442"/>
      <c r="O7" s="442"/>
      <c r="P7" s="442"/>
      <c r="Q7" s="442"/>
      <c r="R7" s="442"/>
      <c r="S7" s="442"/>
      <c r="T7" s="442"/>
      <c r="U7" s="442"/>
      <c r="V7" s="442"/>
      <c r="W7" s="442"/>
      <c r="X7" s="442"/>
      <c r="Y7" s="43"/>
      <c r="Z7" s="43"/>
      <c r="AA7" s="43"/>
      <c r="AB7" s="43"/>
      <c r="AC7" s="41"/>
      <c r="AD7" s="41"/>
      <c r="AE7" s="41"/>
      <c r="AF7" s="41"/>
    </row>
    <row r="8" spans="1:32" ht="15.75" x14ac:dyDescent="0.25">
      <c r="A8" s="173"/>
      <c r="B8" s="174"/>
      <c r="C8" s="174"/>
      <c r="D8" s="174"/>
      <c r="E8" s="174"/>
      <c r="F8" s="174"/>
      <c r="G8" s="174"/>
      <c r="H8" s="174"/>
      <c r="I8" s="174"/>
      <c r="J8" s="174"/>
      <c r="K8" s="174"/>
      <c r="L8" s="174"/>
      <c r="M8" s="174"/>
      <c r="N8" s="174"/>
      <c r="O8" s="174"/>
      <c r="P8" s="174"/>
      <c r="Q8" s="174"/>
      <c r="R8" s="174"/>
      <c r="S8" s="174"/>
      <c r="T8" s="174"/>
      <c r="U8" s="174"/>
      <c r="V8" s="174"/>
      <c r="W8" s="174"/>
      <c r="X8" s="174"/>
      <c r="Y8" s="43"/>
      <c r="Z8" s="43"/>
      <c r="AA8" s="43"/>
      <c r="AB8" s="43"/>
      <c r="AC8" s="41"/>
      <c r="AD8" s="41"/>
      <c r="AE8" s="41"/>
      <c r="AF8" s="41"/>
    </row>
    <row r="9" spans="1:32" ht="15.75" x14ac:dyDescent="0.25">
      <c r="A9" s="443">
        <f>Header!D12</f>
        <v>0</v>
      </c>
      <c r="B9" s="444"/>
      <c r="C9" s="444"/>
      <c r="D9" s="444"/>
      <c r="E9" s="444"/>
      <c r="F9" s="444"/>
      <c r="G9" s="444"/>
      <c r="H9" s="444"/>
      <c r="I9" s="444"/>
      <c r="J9" s="174"/>
      <c r="K9" s="174"/>
      <c r="L9" s="174"/>
      <c r="M9" s="174"/>
      <c r="N9" s="174"/>
      <c r="O9" s="174"/>
      <c r="P9" s="174"/>
      <c r="Q9" s="174"/>
      <c r="R9" s="174"/>
      <c r="S9" s="174"/>
      <c r="T9" s="445">
        <f>Header!G15</f>
        <v>0</v>
      </c>
      <c r="U9" s="446"/>
      <c r="V9" s="446"/>
      <c r="W9" s="446"/>
      <c r="X9" s="446"/>
      <c r="Y9" s="43"/>
      <c r="Z9" s="43"/>
      <c r="AA9" s="43"/>
      <c r="AB9" s="43"/>
      <c r="AC9" s="41"/>
      <c r="AD9" s="41"/>
      <c r="AE9" s="41"/>
      <c r="AF9" s="41"/>
    </row>
    <row r="10" spans="1:32" ht="15.75" x14ac:dyDescent="0.25">
      <c r="A10" s="410" t="s">
        <v>139</v>
      </c>
      <c r="B10" s="410"/>
      <c r="C10" s="410"/>
      <c r="D10" s="410"/>
      <c r="E10" s="410"/>
      <c r="F10" s="410"/>
      <c r="G10" s="410"/>
      <c r="H10" s="410"/>
      <c r="I10" s="411"/>
      <c r="J10" s="174"/>
      <c r="K10" s="174"/>
      <c r="L10" s="174"/>
      <c r="M10" s="174"/>
      <c r="N10" s="174"/>
      <c r="O10" s="174"/>
      <c r="P10" s="174"/>
      <c r="Q10" s="174"/>
      <c r="R10" s="174"/>
      <c r="S10" s="174"/>
      <c r="T10" s="251" t="s">
        <v>174</v>
      </c>
      <c r="U10" s="412"/>
      <c r="V10" s="412"/>
      <c r="W10" s="412"/>
      <c r="X10" s="412"/>
      <c r="Y10" s="43"/>
      <c r="Z10" s="43"/>
      <c r="AA10" s="43"/>
      <c r="AB10" s="43"/>
      <c r="AC10" s="41"/>
      <c r="AD10" s="41"/>
      <c r="AE10" s="41"/>
      <c r="AF10" s="41"/>
    </row>
    <row r="11" spans="1:32" ht="16.5" thickBot="1" x14ac:dyDescent="0.3">
      <c r="A11" s="173"/>
      <c r="B11" s="174"/>
      <c r="C11" s="174"/>
      <c r="D11" s="174"/>
      <c r="E11" s="174"/>
      <c r="F11" s="174"/>
      <c r="G11" s="174"/>
      <c r="H11" s="174"/>
      <c r="I11" s="174"/>
      <c r="J11" s="174"/>
      <c r="K11" s="174"/>
      <c r="L11" s="174"/>
      <c r="M11" s="174"/>
      <c r="N11" s="174"/>
      <c r="O11" s="174"/>
      <c r="P11" s="174"/>
      <c r="Q11" s="174"/>
      <c r="R11" s="174"/>
      <c r="S11" s="174"/>
      <c r="T11" s="174"/>
      <c r="U11" s="174"/>
      <c r="V11" s="174"/>
      <c r="W11" s="174"/>
      <c r="X11" s="174"/>
      <c r="Y11" s="43"/>
      <c r="Z11" s="43"/>
      <c r="AA11" s="43"/>
      <c r="AB11" s="43"/>
      <c r="AC11" s="41"/>
      <c r="AD11" s="41"/>
      <c r="AE11" s="41"/>
      <c r="AF11" s="41"/>
    </row>
    <row r="12" spans="1:32" x14ac:dyDescent="0.2">
      <c r="E12" s="172"/>
      <c r="F12" s="172"/>
      <c r="G12" s="172"/>
      <c r="H12" s="172"/>
      <c r="I12" s="172"/>
      <c r="J12" s="413" t="s">
        <v>220</v>
      </c>
      <c r="K12" s="547"/>
      <c r="L12" s="548"/>
      <c r="M12" s="419">
        <f>Header!Q27</f>
        <v>0</v>
      </c>
      <c r="N12" s="420"/>
      <c r="O12" s="420"/>
      <c r="P12" s="421"/>
      <c r="Q12" s="425"/>
      <c r="R12" s="553" t="s">
        <v>270</v>
      </c>
      <c r="S12" s="427"/>
      <c r="T12" s="427"/>
      <c r="U12" s="428"/>
      <c r="V12" s="432">
        <f>SUM(V23+V28)</f>
        <v>0</v>
      </c>
      <c r="W12" s="433"/>
      <c r="X12" s="434"/>
      <c r="Y12" s="172"/>
      <c r="Z12" s="172"/>
      <c r="AA12" s="172"/>
      <c r="AB12" s="172"/>
      <c r="AC12" s="41"/>
      <c r="AD12" s="41"/>
      <c r="AE12" s="41"/>
      <c r="AF12" s="41"/>
    </row>
    <row r="13" spans="1:32" ht="20.25" customHeight="1" thickBot="1" x14ac:dyDescent="0.3">
      <c r="A13" s="438"/>
      <c r="B13" s="438"/>
      <c r="C13" s="438"/>
      <c r="D13" s="438"/>
      <c r="E13" s="438"/>
      <c r="F13" s="438"/>
      <c r="G13" s="438"/>
      <c r="H13" s="438"/>
      <c r="I13" s="439"/>
      <c r="J13" s="549"/>
      <c r="K13" s="550"/>
      <c r="L13" s="551"/>
      <c r="M13" s="422"/>
      <c r="N13" s="423"/>
      <c r="O13" s="423"/>
      <c r="P13" s="424"/>
      <c r="Q13" s="552"/>
      <c r="R13" s="554"/>
      <c r="S13" s="554"/>
      <c r="T13" s="554"/>
      <c r="U13" s="555"/>
      <c r="V13" s="556"/>
      <c r="W13" s="557"/>
      <c r="X13" s="558"/>
    </row>
    <row r="14" spans="1:32" ht="54" customHeight="1" x14ac:dyDescent="0.25">
      <c r="A14" s="456" t="s">
        <v>135</v>
      </c>
      <c r="B14" s="451"/>
      <c r="C14" s="457"/>
      <c r="D14" s="458"/>
      <c r="E14" s="449" t="s">
        <v>28</v>
      </c>
      <c r="F14" s="451"/>
      <c r="G14" s="449" t="s">
        <v>169</v>
      </c>
      <c r="H14" s="451"/>
      <c r="I14" s="451"/>
      <c r="J14" s="450"/>
      <c r="K14" s="449" t="s">
        <v>153</v>
      </c>
      <c r="L14" s="451"/>
      <c r="M14" s="449" t="s">
        <v>31</v>
      </c>
      <c r="N14" s="450"/>
      <c r="O14" s="449" t="s">
        <v>32</v>
      </c>
      <c r="P14" s="450"/>
      <c r="Q14" s="51"/>
      <c r="R14" s="447" t="s">
        <v>156</v>
      </c>
      <c r="S14" s="448"/>
      <c r="T14" s="449" t="s">
        <v>212</v>
      </c>
      <c r="U14" s="450"/>
      <c r="V14" s="449" t="s">
        <v>172</v>
      </c>
      <c r="W14" s="451"/>
      <c r="X14" s="452"/>
    </row>
    <row r="15" spans="1:32" ht="13.5" thickBot="1" x14ac:dyDescent="0.25">
      <c r="A15" s="48"/>
      <c r="B15" s="49"/>
      <c r="C15" s="49"/>
      <c r="D15" s="49"/>
      <c r="E15" s="49"/>
      <c r="F15" s="49"/>
      <c r="G15" s="49"/>
      <c r="H15" s="49"/>
      <c r="I15" s="49"/>
      <c r="J15" s="49"/>
      <c r="K15" s="49"/>
      <c r="L15" s="49"/>
      <c r="M15" s="49"/>
      <c r="N15" s="49"/>
      <c r="O15" s="49"/>
      <c r="P15" s="49"/>
      <c r="Q15" s="49"/>
      <c r="R15" s="49"/>
      <c r="S15" s="49"/>
      <c r="T15" s="49"/>
      <c r="U15" s="49"/>
      <c r="V15" s="49"/>
      <c r="W15" s="49"/>
      <c r="X15" s="50"/>
    </row>
    <row r="16" spans="1:32" ht="18" customHeight="1" x14ac:dyDescent="0.2">
      <c r="A16" s="394" t="s">
        <v>242</v>
      </c>
      <c r="B16" s="395"/>
      <c r="C16" s="395"/>
      <c r="D16" s="453"/>
      <c r="E16" s="398" t="s">
        <v>42</v>
      </c>
      <c r="F16" s="399"/>
      <c r="G16" s="400" t="s">
        <v>45</v>
      </c>
      <c r="H16" s="401"/>
      <c r="I16" s="401"/>
      <c r="J16" s="402"/>
      <c r="K16" s="403">
        <v>75.989999999999995</v>
      </c>
      <c r="L16" s="404"/>
      <c r="M16" s="403">
        <v>89.42</v>
      </c>
      <c r="N16" s="404"/>
      <c r="O16" s="403">
        <v>83.59</v>
      </c>
      <c r="P16" s="404"/>
      <c r="Q16" s="153"/>
      <c r="R16" s="405"/>
      <c r="S16" s="405"/>
      <c r="T16" s="406"/>
      <c r="U16" s="407"/>
      <c r="V16" s="403">
        <f t="shared" ref="V16:V22" si="0">SUM(R16*T16)</f>
        <v>0</v>
      </c>
      <c r="W16" s="408"/>
      <c r="X16" s="409"/>
    </row>
    <row r="17" spans="1:24" ht="18" customHeight="1" thickBot="1" x14ac:dyDescent="0.25">
      <c r="A17" s="396"/>
      <c r="B17" s="397"/>
      <c r="C17" s="397"/>
      <c r="D17" s="454"/>
      <c r="E17" s="381" t="s">
        <v>64</v>
      </c>
      <c r="F17" s="382"/>
      <c r="G17" s="383" t="s">
        <v>233</v>
      </c>
      <c r="H17" s="384"/>
      <c r="I17" s="384"/>
      <c r="J17" s="382"/>
      <c r="K17" s="385">
        <v>15.92</v>
      </c>
      <c r="L17" s="382"/>
      <c r="M17" s="385">
        <v>19.28</v>
      </c>
      <c r="N17" s="382"/>
      <c r="O17" s="385">
        <v>17.510000000000002</v>
      </c>
      <c r="P17" s="382"/>
      <c r="Q17" s="154"/>
      <c r="R17" s="388"/>
      <c r="S17" s="389"/>
      <c r="T17" s="390"/>
      <c r="U17" s="391"/>
      <c r="V17" s="385">
        <f t="shared" si="0"/>
        <v>0</v>
      </c>
      <c r="W17" s="392"/>
      <c r="X17" s="393"/>
    </row>
    <row r="18" spans="1:24" ht="18" customHeight="1" x14ac:dyDescent="0.2">
      <c r="A18" s="167"/>
      <c r="B18" s="168"/>
      <c r="C18" s="168"/>
      <c r="D18" s="168"/>
      <c r="E18" s="381" t="s">
        <v>108</v>
      </c>
      <c r="F18" s="382"/>
      <c r="G18" s="383" t="s">
        <v>111</v>
      </c>
      <c r="H18" s="384"/>
      <c r="I18" s="384"/>
      <c r="J18" s="382"/>
      <c r="K18" s="385">
        <v>16.100000000000001</v>
      </c>
      <c r="L18" s="382"/>
      <c r="M18" s="385">
        <v>19.46</v>
      </c>
      <c r="N18" s="382"/>
      <c r="O18" s="385">
        <v>17.71</v>
      </c>
      <c r="P18" s="382"/>
      <c r="Q18" s="154"/>
      <c r="R18" s="388"/>
      <c r="S18" s="389"/>
      <c r="T18" s="390"/>
      <c r="U18" s="391"/>
      <c r="V18" s="385">
        <f t="shared" si="0"/>
        <v>0</v>
      </c>
      <c r="W18" s="392"/>
      <c r="X18" s="393"/>
    </row>
    <row r="19" spans="1:24" ht="18" customHeight="1" x14ac:dyDescent="0.2">
      <c r="A19" s="167"/>
      <c r="B19" s="168"/>
      <c r="C19" s="168"/>
      <c r="D19" s="168"/>
      <c r="E19" s="381" t="s">
        <v>51</v>
      </c>
      <c r="F19" s="382"/>
      <c r="G19" s="383" t="s">
        <v>53</v>
      </c>
      <c r="H19" s="384"/>
      <c r="I19" s="384"/>
      <c r="J19" s="382"/>
      <c r="K19" s="385">
        <v>12.26</v>
      </c>
      <c r="L19" s="382"/>
      <c r="M19" s="386" t="s">
        <v>232</v>
      </c>
      <c r="N19" s="387"/>
      <c r="O19" s="385">
        <v>13.48</v>
      </c>
      <c r="P19" s="382"/>
      <c r="Q19" s="154"/>
      <c r="R19" s="388"/>
      <c r="S19" s="389"/>
      <c r="T19" s="390"/>
      <c r="U19" s="391"/>
      <c r="V19" s="385">
        <f t="shared" si="0"/>
        <v>0</v>
      </c>
      <c r="W19" s="392"/>
      <c r="X19" s="393"/>
    </row>
    <row r="20" spans="1:24" ht="18" customHeight="1" x14ac:dyDescent="0.2">
      <c r="A20" s="167"/>
      <c r="B20" s="168"/>
      <c r="C20" s="168"/>
      <c r="D20" s="168"/>
      <c r="E20" s="381" t="s">
        <v>105</v>
      </c>
      <c r="F20" s="382"/>
      <c r="G20" s="383" t="s">
        <v>107</v>
      </c>
      <c r="H20" s="384"/>
      <c r="I20" s="384"/>
      <c r="J20" s="382"/>
      <c r="K20" s="385">
        <v>19</v>
      </c>
      <c r="L20" s="382"/>
      <c r="M20" s="385">
        <v>22.36</v>
      </c>
      <c r="N20" s="382"/>
      <c r="O20" s="385">
        <v>20.9</v>
      </c>
      <c r="P20" s="382"/>
      <c r="Q20" s="154"/>
      <c r="R20" s="388"/>
      <c r="S20" s="389"/>
      <c r="T20" s="390"/>
      <c r="U20" s="391"/>
      <c r="V20" s="385">
        <f t="shared" si="0"/>
        <v>0</v>
      </c>
      <c r="W20" s="392"/>
      <c r="X20" s="393"/>
    </row>
    <row r="21" spans="1:24" ht="18" customHeight="1" x14ac:dyDescent="0.2">
      <c r="A21" s="167"/>
      <c r="B21" s="168"/>
      <c r="C21" s="168"/>
      <c r="D21" s="168"/>
      <c r="E21" s="381" t="s">
        <v>47</v>
      </c>
      <c r="F21" s="382"/>
      <c r="G21" s="383" t="s">
        <v>155</v>
      </c>
      <c r="H21" s="384"/>
      <c r="I21" s="384"/>
      <c r="J21" s="382"/>
      <c r="K21" s="385">
        <v>18.39</v>
      </c>
      <c r="L21" s="382"/>
      <c r="M21" s="386" t="s">
        <v>232</v>
      </c>
      <c r="N21" s="387"/>
      <c r="O21" s="385">
        <v>20.23</v>
      </c>
      <c r="P21" s="382"/>
      <c r="Q21" s="154"/>
      <c r="R21" s="388"/>
      <c r="S21" s="389"/>
      <c r="T21" s="390"/>
      <c r="U21" s="391"/>
      <c r="V21" s="385">
        <f t="shared" si="0"/>
        <v>0</v>
      </c>
      <c r="W21" s="392"/>
      <c r="X21" s="393"/>
    </row>
    <row r="22" spans="1:24" ht="18" customHeight="1" thickBot="1" x14ac:dyDescent="0.25">
      <c r="A22" s="167"/>
      <c r="B22" s="168"/>
      <c r="C22" s="168"/>
      <c r="D22" s="168"/>
      <c r="E22" s="365" t="s">
        <v>112</v>
      </c>
      <c r="F22" s="366"/>
      <c r="G22" s="367" t="s">
        <v>114</v>
      </c>
      <c r="H22" s="368"/>
      <c r="I22" s="368"/>
      <c r="J22" s="366"/>
      <c r="K22" s="369">
        <v>19</v>
      </c>
      <c r="L22" s="366"/>
      <c r="M22" s="369">
        <v>22.36</v>
      </c>
      <c r="N22" s="366"/>
      <c r="O22" s="369">
        <v>20.9</v>
      </c>
      <c r="P22" s="366"/>
      <c r="Q22" s="156"/>
      <c r="R22" s="469"/>
      <c r="S22" s="470"/>
      <c r="T22" s="373"/>
      <c r="U22" s="471"/>
      <c r="V22" s="369">
        <f t="shared" si="0"/>
        <v>0</v>
      </c>
      <c r="W22" s="374"/>
      <c r="X22" s="375"/>
    </row>
    <row r="23" spans="1:24" ht="18" customHeight="1" thickBot="1" x14ac:dyDescent="0.25">
      <c r="A23" s="57"/>
      <c r="B23" s="44"/>
      <c r="C23" s="44"/>
      <c r="D23" s="44"/>
      <c r="E23" s="45"/>
      <c r="F23" s="45"/>
      <c r="G23" s="168"/>
      <c r="H23" s="168"/>
      <c r="I23" s="168"/>
      <c r="J23" s="168"/>
      <c r="K23" s="46"/>
      <c r="L23" s="46"/>
      <c r="M23" s="46"/>
      <c r="N23" s="46"/>
      <c r="O23" s="46"/>
      <c r="P23" s="46"/>
      <c r="Q23" s="47"/>
      <c r="R23" s="46"/>
      <c r="S23" s="46"/>
      <c r="T23" s="376" t="s">
        <v>168</v>
      </c>
      <c r="U23" s="377"/>
      <c r="V23" s="378">
        <f>SUM(V16:X22)</f>
        <v>0</v>
      </c>
      <c r="W23" s="379"/>
      <c r="X23" s="380"/>
    </row>
    <row r="24" spans="1:24" ht="13.5" thickBot="1" x14ac:dyDescent="0.25">
      <c r="A24" s="57"/>
      <c r="B24" s="44"/>
      <c r="C24" s="44"/>
      <c r="D24" s="44"/>
      <c r="E24" s="45"/>
      <c r="F24" s="45"/>
      <c r="G24" s="168"/>
      <c r="H24" s="168"/>
      <c r="I24" s="168"/>
      <c r="J24" s="168"/>
      <c r="K24" s="46"/>
      <c r="L24" s="46"/>
      <c r="M24" s="46"/>
      <c r="N24" s="46"/>
      <c r="O24" s="46"/>
      <c r="P24" s="46"/>
      <c r="Q24" s="47"/>
      <c r="R24" s="46"/>
      <c r="S24" s="46"/>
      <c r="T24" s="58"/>
      <c r="U24" s="58"/>
      <c r="V24" s="46"/>
      <c r="W24" s="46"/>
      <c r="X24" s="59"/>
    </row>
    <row r="25" spans="1:24" ht="18" customHeight="1" x14ac:dyDescent="0.2">
      <c r="A25" s="394" t="s">
        <v>291</v>
      </c>
      <c r="B25" s="395"/>
      <c r="C25" s="395"/>
      <c r="D25" s="453"/>
      <c r="E25" s="461" t="s">
        <v>120</v>
      </c>
      <c r="F25" s="462"/>
      <c r="G25" s="463" t="s">
        <v>234</v>
      </c>
      <c r="H25" s="463"/>
      <c r="I25" s="463"/>
      <c r="J25" s="463"/>
      <c r="K25" s="464"/>
      <c r="L25" s="464"/>
      <c r="M25" s="464"/>
      <c r="N25" s="464"/>
      <c r="O25" s="464"/>
      <c r="P25" s="464"/>
      <c r="Q25" s="52"/>
      <c r="R25" s="480"/>
      <c r="S25" s="480"/>
      <c r="T25" s="481"/>
      <c r="U25" s="481"/>
      <c r="V25" s="464">
        <f>SUM(R25*T25)</f>
        <v>0</v>
      </c>
      <c r="W25" s="464"/>
      <c r="X25" s="482"/>
    </row>
    <row r="26" spans="1:24" ht="18" customHeight="1" x14ac:dyDescent="0.2">
      <c r="A26" s="543"/>
      <c r="B26" s="544"/>
      <c r="C26" s="544"/>
      <c r="D26" s="545"/>
      <c r="E26" s="493"/>
      <c r="F26" s="494"/>
      <c r="G26" s="495"/>
      <c r="H26" s="495"/>
      <c r="I26" s="495"/>
      <c r="J26" s="495"/>
      <c r="K26" s="496"/>
      <c r="L26" s="496"/>
      <c r="M26" s="496"/>
      <c r="N26" s="496"/>
      <c r="O26" s="496"/>
      <c r="P26" s="496"/>
      <c r="Q26" s="49"/>
      <c r="R26" s="497"/>
      <c r="S26" s="497"/>
      <c r="T26" s="492"/>
      <c r="U26" s="492"/>
      <c r="V26" s="496">
        <f>SUM(R26*T26)</f>
        <v>0</v>
      </c>
      <c r="W26" s="496"/>
      <c r="X26" s="539"/>
    </row>
    <row r="27" spans="1:24" ht="18" customHeight="1" thickBot="1" x14ac:dyDescent="0.25">
      <c r="A27" s="396"/>
      <c r="B27" s="397"/>
      <c r="C27" s="397"/>
      <c r="D27" s="454"/>
      <c r="E27" s="498"/>
      <c r="F27" s="499"/>
      <c r="G27" s="500"/>
      <c r="H27" s="500"/>
      <c r="I27" s="500"/>
      <c r="J27" s="500"/>
      <c r="K27" s="501"/>
      <c r="L27" s="501"/>
      <c r="M27" s="501"/>
      <c r="N27" s="501"/>
      <c r="O27" s="501"/>
      <c r="P27" s="501"/>
      <c r="Q27" s="53"/>
      <c r="R27" s="502"/>
      <c r="S27" s="502"/>
      <c r="T27" s="503"/>
      <c r="U27" s="503"/>
      <c r="V27" s="501">
        <f>SUM(R27*T27)</f>
        <v>0</v>
      </c>
      <c r="W27" s="501"/>
      <c r="X27" s="542"/>
    </row>
    <row r="28" spans="1:24" ht="18" customHeight="1" thickBot="1" x14ac:dyDescent="0.25">
      <c r="A28" s="57"/>
      <c r="B28" s="44"/>
      <c r="C28" s="44"/>
      <c r="D28" s="44"/>
      <c r="E28" s="60"/>
      <c r="F28" s="60"/>
      <c r="G28" s="61"/>
      <c r="H28" s="61"/>
      <c r="I28" s="61"/>
      <c r="J28" s="61"/>
      <c r="K28" s="62"/>
      <c r="L28" s="62"/>
      <c r="M28" s="62"/>
      <c r="N28" s="62"/>
      <c r="O28" s="62"/>
      <c r="P28" s="62"/>
      <c r="Q28" s="54"/>
      <c r="R28" s="62"/>
      <c r="S28" s="62"/>
      <c r="T28" s="507" t="s">
        <v>168</v>
      </c>
      <c r="U28" s="508"/>
      <c r="V28" s="509">
        <f>SUM(V25:X27)</f>
        <v>0</v>
      </c>
      <c r="W28" s="510"/>
      <c r="X28" s="511"/>
    </row>
    <row r="29" spans="1:24" ht="13.5" thickBot="1" x14ac:dyDescent="0.25">
      <c r="A29" s="86"/>
      <c r="B29" s="87"/>
      <c r="C29" s="87"/>
      <c r="D29" s="87"/>
      <c r="E29" s="87"/>
      <c r="F29" s="87"/>
      <c r="G29" s="87"/>
      <c r="H29" s="87"/>
      <c r="I29" s="87"/>
      <c r="J29" s="87"/>
      <c r="K29" s="87"/>
      <c r="L29" s="87"/>
      <c r="M29" s="87"/>
      <c r="N29" s="87"/>
      <c r="O29" s="87"/>
      <c r="P29" s="87"/>
      <c r="Q29" s="53"/>
      <c r="R29" s="87"/>
      <c r="S29" s="87"/>
      <c r="T29" s="87"/>
      <c r="U29" s="87"/>
      <c r="V29" s="87"/>
      <c r="W29" s="87"/>
      <c r="X29" s="88"/>
    </row>
    <row r="30" spans="1:24" x14ac:dyDescent="0.2">
      <c r="A30" s="6"/>
      <c r="B30" s="6"/>
      <c r="C30" s="6"/>
      <c r="D30" s="6"/>
      <c r="E30" s="6"/>
      <c r="F30" s="6"/>
      <c r="G30" s="6"/>
      <c r="H30" s="6"/>
      <c r="I30" s="6"/>
      <c r="J30" s="6"/>
      <c r="K30" s="6"/>
      <c r="L30" s="6"/>
      <c r="M30" s="6"/>
      <c r="N30" s="6"/>
      <c r="O30" s="6"/>
      <c r="P30" s="6"/>
      <c r="Q30" s="6"/>
      <c r="R30" s="6"/>
      <c r="S30" s="6"/>
      <c r="T30" s="6"/>
      <c r="U30" s="6"/>
      <c r="V30" s="6"/>
      <c r="W30" s="6"/>
      <c r="X30" s="6"/>
    </row>
    <row r="31" spans="1:24" x14ac:dyDescent="0.2">
      <c r="A31" s="6"/>
      <c r="B31" s="6"/>
      <c r="C31" s="6"/>
      <c r="D31" s="6"/>
      <c r="E31" s="6"/>
      <c r="F31" s="6"/>
      <c r="G31" s="6"/>
      <c r="H31" s="6"/>
      <c r="I31" s="6"/>
      <c r="J31" s="6"/>
      <c r="K31" s="6"/>
      <c r="L31" s="6"/>
      <c r="M31" s="6"/>
      <c r="N31" s="6"/>
      <c r="O31" s="6"/>
      <c r="P31" s="6"/>
      <c r="Q31" s="6"/>
      <c r="R31" s="6"/>
      <c r="S31" s="6"/>
      <c r="T31" s="6"/>
      <c r="U31" s="6"/>
      <c r="V31" s="6"/>
      <c r="W31" s="6"/>
      <c r="X31" s="6"/>
    </row>
  </sheetData>
  <sheetProtection password="EEE0" sheet="1" objects="1" scenarios="1"/>
  <mergeCells count="110">
    <mergeCell ref="A10:I10"/>
    <mergeCell ref="T10:X10"/>
    <mergeCell ref="J12:L13"/>
    <mergeCell ref="M12:P13"/>
    <mergeCell ref="Q12:Q13"/>
    <mergeCell ref="R12:U13"/>
    <mergeCell ref="V12:X13"/>
    <mergeCell ref="A13:I13"/>
    <mergeCell ref="J2:X2"/>
    <mergeCell ref="J3:X3"/>
    <mergeCell ref="J4:X4"/>
    <mergeCell ref="J5:X5"/>
    <mergeCell ref="A7:X7"/>
    <mergeCell ref="A9:I9"/>
    <mergeCell ref="T9:X9"/>
    <mergeCell ref="R14:S14"/>
    <mergeCell ref="T14:U14"/>
    <mergeCell ref="V14:X14"/>
    <mergeCell ref="A16:D17"/>
    <mergeCell ref="E16:F16"/>
    <mergeCell ref="G16:J16"/>
    <mergeCell ref="K16:L16"/>
    <mergeCell ref="M16:N16"/>
    <mergeCell ref="O16:P16"/>
    <mergeCell ref="R16:S16"/>
    <mergeCell ref="A14:D14"/>
    <mergeCell ref="E14:F14"/>
    <mergeCell ref="G14:J14"/>
    <mergeCell ref="K14:L14"/>
    <mergeCell ref="M14:N14"/>
    <mergeCell ref="O14:P14"/>
    <mergeCell ref="T16:U16"/>
    <mergeCell ref="V16:X16"/>
    <mergeCell ref="E17:F17"/>
    <mergeCell ref="G17:J17"/>
    <mergeCell ref="K17:L17"/>
    <mergeCell ref="M17:N17"/>
    <mergeCell ref="O17:P17"/>
    <mergeCell ref="R17:S17"/>
    <mergeCell ref="T17:U17"/>
    <mergeCell ref="V17:X17"/>
    <mergeCell ref="T18:U18"/>
    <mergeCell ref="V18:X18"/>
    <mergeCell ref="E19:F19"/>
    <mergeCell ref="G19:J19"/>
    <mergeCell ref="K19:L19"/>
    <mergeCell ref="M19:N19"/>
    <mergeCell ref="O19:P19"/>
    <mergeCell ref="R19:S19"/>
    <mergeCell ref="T19:U19"/>
    <mergeCell ref="V19:X19"/>
    <mergeCell ref="E18:F18"/>
    <mergeCell ref="G18:J18"/>
    <mergeCell ref="K18:L18"/>
    <mergeCell ref="M18:N18"/>
    <mergeCell ref="O18:P18"/>
    <mergeCell ref="R18:S18"/>
    <mergeCell ref="T20:U20"/>
    <mergeCell ref="V20:X20"/>
    <mergeCell ref="E21:F21"/>
    <mergeCell ref="G21:J21"/>
    <mergeCell ref="K21:L21"/>
    <mergeCell ref="M21:N21"/>
    <mergeCell ref="O21:P21"/>
    <mergeCell ref="R21:S21"/>
    <mergeCell ref="T21:U21"/>
    <mergeCell ref="V21:X21"/>
    <mergeCell ref="E20:F20"/>
    <mergeCell ref="G20:J20"/>
    <mergeCell ref="K20:L20"/>
    <mergeCell ref="M20:N20"/>
    <mergeCell ref="O20:P20"/>
    <mergeCell ref="R20:S20"/>
    <mergeCell ref="T22:U22"/>
    <mergeCell ref="V22:X22"/>
    <mergeCell ref="T23:U23"/>
    <mergeCell ref="V23:X23"/>
    <mergeCell ref="A25:D27"/>
    <mergeCell ref="E25:F25"/>
    <mergeCell ref="G25:J25"/>
    <mergeCell ref="K25:L25"/>
    <mergeCell ref="M25:N25"/>
    <mergeCell ref="O25:P25"/>
    <mergeCell ref="E22:F22"/>
    <mergeCell ref="G22:J22"/>
    <mergeCell ref="K22:L22"/>
    <mergeCell ref="M22:N22"/>
    <mergeCell ref="O22:P22"/>
    <mergeCell ref="R22:S22"/>
    <mergeCell ref="R25:S25"/>
    <mergeCell ref="T25:U25"/>
    <mergeCell ref="V25:X25"/>
    <mergeCell ref="E26:F26"/>
    <mergeCell ref="G26:J26"/>
    <mergeCell ref="K26:L26"/>
    <mergeCell ref="M26:N26"/>
    <mergeCell ref="O26:P26"/>
    <mergeCell ref="R26:S26"/>
    <mergeCell ref="T26:U26"/>
    <mergeCell ref="T28:U28"/>
    <mergeCell ref="V28:X28"/>
    <mergeCell ref="V26:X26"/>
    <mergeCell ref="E27:F27"/>
    <mergeCell ref="G27:J27"/>
    <mergeCell ref="K27:L27"/>
    <mergeCell ref="M27:N27"/>
    <mergeCell ref="O27:P27"/>
    <mergeCell ref="R27:S27"/>
    <mergeCell ref="T27:U27"/>
    <mergeCell ref="V27:X27"/>
  </mergeCells>
  <pageMargins left="0.63" right="0.62" top="0.49" bottom="0.75" header="0.3" footer="0.3"/>
  <pageSetup scale="56"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31"/>
  <sheetViews>
    <sheetView view="pageBreakPreview" zoomScale="85" zoomScaleNormal="85" zoomScaleSheetLayoutView="85" workbookViewId="0">
      <pane ySplit="14" topLeftCell="A15" activePane="bottomLeft" state="frozen"/>
      <selection pane="bottomLeft" activeCell="Q12" sqref="Q12:Q13"/>
    </sheetView>
  </sheetViews>
  <sheetFormatPr defaultRowHeight="12.75" x14ac:dyDescent="0.2"/>
  <cols>
    <col min="1" max="3" width="5.7109375" style="8" customWidth="1"/>
    <col min="4" max="4" width="10.140625" style="8" customWidth="1"/>
    <col min="5" max="6" width="5.7109375" style="8" customWidth="1"/>
    <col min="7" max="7" width="10.7109375" style="8" customWidth="1"/>
    <col min="8" max="8" width="11.85546875" style="8" customWidth="1"/>
    <col min="9" max="9" width="14.140625" style="8" customWidth="1"/>
    <col min="10" max="10" width="9.28515625" style="8" customWidth="1"/>
    <col min="11" max="16" width="5.7109375" style="8" customWidth="1"/>
    <col min="17" max="17" width="1.7109375" style="8" customWidth="1"/>
    <col min="18" max="21" width="5.7109375" style="8" customWidth="1"/>
    <col min="22" max="22" width="7.28515625" style="8" customWidth="1"/>
    <col min="23" max="23" width="7.42578125" style="8" customWidth="1"/>
    <col min="24" max="32" width="5.7109375" style="8" customWidth="1"/>
    <col min="33" max="16384" width="9.140625" style="8"/>
  </cols>
  <sheetData>
    <row r="2" spans="1:32" ht="15.75" x14ac:dyDescent="0.25">
      <c r="J2" s="440" t="s">
        <v>0</v>
      </c>
      <c r="K2" s="440"/>
      <c r="L2" s="440"/>
      <c r="M2" s="440"/>
      <c r="N2" s="440"/>
      <c r="O2" s="440"/>
      <c r="P2" s="440"/>
      <c r="Q2" s="440"/>
      <c r="R2" s="440"/>
      <c r="S2" s="440"/>
      <c r="T2" s="440"/>
      <c r="U2" s="440"/>
      <c r="V2" s="440"/>
      <c r="W2" s="440"/>
      <c r="X2" s="440"/>
    </row>
    <row r="3" spans="1:32" ht="15.75" x14ac:dyDescent="0.25">
      <c r="J3" s="440" t="s">
        <v>1</v>
      </c>
      <c r="K3" s="440"/>
      <c r="L3" s="440"/>
      <c r="M3" s="440"/>
      <c r="N3" s="440"/>
      <c r="O3" s="440"/>
      <c r="P3" s="440"/>
      <c r="Q3" s="440"/>
      <c r="R3" s="440"/>
      <c r="S3" s="440"/>
      <c r="T3" s="440"/>
      <c r="U3" s="440"/>
      <c r="V3" s="440"/>
      <c r="W3" s="440"/>
      <c r="X3" s="440"/>
    </row>
    <row r="4" spans="1:32" ht="15.75" x14ac:dyDescent="0.25">
      <c r="J4" s="440" t="s">
        <v>157</v>
      </c>
      <c r="K4" s="440"/>
      <c r="L4" s="440"/>
      <c r="M4" s="440"/>
      <c r="N4" s="440"/>
      <c r="O4" s="440"/>
      <c r="P4" s="440"/>
      <c r="Q4" s="440"/>
      <c r="R4" s="440"/>
      <c r="S4" s="440"/>
      <c r="T4" s="440"/>
      <c r="U4" s="440"/>
      <c r="V4" s="440"/>
      <c r="W4" s="440"/>
      <c r="X4" s="440"/>
    </row>
    <row r="5" spans="1:32" ht="15.75" x14ac:dyDescent="0.25">
      <c r="J5" s="440"/>
      <c r="K5" s="440"/>
      <c r="L5" s="440"/>
      <c r="M5" s="440"/>
      <c r="N5" s="440"/>
      <c r="O5" s="440"/>
      <c r="P5" s="440"/>
      <c r="Q5" s="440"/>
      <c r="R5" s="440"/>
      <c r="S5" s="440"/>
      <c r="T5" s="440"/>
      <c r="U5" s="440"/>
      <c r="V5" s="440"/>
      <c r="W5" s="440"/>
      <c r="X5" s="440"/>
    </row>
    <row r="7" spans="1:32" ht="15.75" x14ac:dyDescent="0.25">
      <c r="A7" s="441" t="s">
        <v>262</v>
      </c>
      <c r="B7" s="442"/>
      <c r="C7" s="442"/>
      <c r="D7" s="442"/>
      <c r="E7" s="442"/>
      <c r="F7" s="442"/>
      <c r="G7" s="442"/>
      <c r="H7" s="442"/>
      <c r="I7" s="442"/>
      <c r="J7" s="442"/>
      <c r="K7" s="442"/>
      <c r="L7" s="442"/>
      <c r="M7" s="442"/>
      <c r="N7" s="442"/>
      <c r="O7" s="442"/>
      <c r="P7" s="442"/>
      <c r="Q7" s="442"/>
      <c r="R7" s="442"/>
      <c r="S7" s="442"/>
      <c r="T7" s="442"/>
      <c r="U7" s="442"/>
      <c r="V7" s="442"/>
      <c r="W7" s="442"/>
      <c r="X7" s="442"/>
      <c r="Y7" s="43"/>
      <c r="Z7" s="43"/>
      <c r="AA7" s="43"/>
      <c r="AB7" s="43"/>
      <c r="AC7" s="41"/>
      <c r="AD7" s="41"/>
      <c r="AE7" s="41"/>
      <c r="AF7" s="41"/>
    </row>
    <row r="8" spans="1:32" ht="15.75" x14ac:dyDescent="0.25">
      <c r="A8" s="173"/>
      <c r="B8" s="174"/>
      <c r="C8" s="174"/>
      <c r="D8" s="174"/>
      <c r="E8" s="174"/>
      <c r="F8" s="174"/>
      <c r="G8" s="174"/>
      <c r="H8" s="174"/>
      <c r="I8" s="174"/>
      <c r="J8" s="174"/>
      <c r="K8" s="174"/>
      <c r="L8" s="174"/>
      <c r="M8" s="174"/>
      <c r="N8" s="174"/>
      <c r="O8" s="174"/>
      <c r="P8" s="174"/>
      <c r="Q8" s="174"/>
      <c r="R8" s="174"/>
      <c r="S8" s="174"/>
      <c r="T8" s="174"/>
      <c r="U8" s="174"/>
      <c r="V8" s="174"/>
      <c r="W8" s="174"/>
      <c r="X8" s="174"/>
      <c r="Y8" s="43"/>
      <c r="Z8" s="43"/>
      <c r="AA8" s="43"/>
      <c r="AB8" s="43"/>
      <c r="AC8" s="41"/>
      <c r="AD8" s="41"/>
      <c r="AE8" s="41"/>
      <c r="AF8" s="41"/>
    </row>
    <row r="9" spans="1:32" ht="15.75" x14ac:dyDescent="0.25">
      <c r="A9" s="443">
        <f>Header!D12</f>
        <v>0</v>
      </c>
      <c r="B9" s="444"/>
      <c r="C9" s="444"/>
      <c r="D9" s="444"/>
      <c r="E9" s="444"/>
      <c r="F9" s="444"/>
      <c r="G9" s="444"/>
      <c r="H9" s="444"/>
      <c r="I9" s="444"/>
      <c r="J9" s="174"/>
      <c r="K9" s="174"/>
      <c r="L9" s="174"/>
      <c r="M9" s="174"/>
      <c r="N9" s="174"/>
      <c r="O9" s="174"/>
      <c r="P9" s="174"/>
      <c r="Q9" s="174"/>
      <c r="R9" s="174"/>
      <c r="S9" s="174"/>
      <c r="T9" s="445">
        <f>Header!G15</f>
        <v>0</v>
      </c>
      <c r="U9" s="446"/>
      <c r="V9" s="446"/>
      <c r="W9" s="446"/>
      <c r="X9" s="446"/>
      <c r="Y9" s="43"/>
      <c r="Z9" s="43"/>
      <c r="AA9" s="43"/>
      <c r="AB9" s="43"/>
      <c r="AC9" s="41"/>
      <c r="AD9" s="41"/>
      <c r="AE9" s="41"/>
      <c r="AF9" s="41"/>
    </row>
    <row r="10" spans="1:32" ht="15.75" x14ac:dyDescent="0.25">
      <c r="A10" s="410" t="s">
        <v>139</v>
      </c>
      <c r="B10" s="410"/>
      <c r="C10" s="410"/>
      <c r="D10" s="410"/>
      <c r="E10" s="410"/>
      <c r="F10" s="410"/>
      <c r="G10" s="410"/>
      <c r="H10" s="410"/>
      <c r="I10" s="411"/>
      <c r="J10" s="174"/>
      <c r="K10" s="174"/>
      <c r="L10" s="174"/>
      <c r="M10" s="174"/>
      <c r="N10" s="174"/>
      <c r="O10" s="174"/>
      <c r="P10" s="174"/>
      <c r="Q10" s="174"/>
      <c r="R10" s="174"/>
      <c r="S10" s="174"/>
      <c r="T10" s="251" t="s">
        <v>174</v>
      </c>
      <c r="U10" s="412"/>
      <c r="V10" s="412"/>
      <c r="W10" s="412"/>
      <c r="X10" s="412"/>
      <c r="Y10" s="43"/>
      <c r="Z10" s="43"/>
      <c r="AA10" s="43"/>
      <c r="AB10" s="43"/>
      <c r="AC10" s="41"/>
      <c r="AD10" s="41"/>
      <c r="AE10" s="41"/>
      <c r="AF10" s="41"/>
    </row>
    <row r="11" spans="1:32" ht="16.5" thickBot="1" x14ac:dyDescent="0.3">
      <c r="A11" s="173"/>
      <c r="B11" s="174"/>
      <c r="C11" s="174"/>
      <c r="D11" s="174"/>
      <c r="E11" s="174"/>
      <c r="F11" s="174"/>
      <c r="G11" s="174"/>
      <c r="H11" s="174"/>
      <c r="I11" s="174"/>
      <c r="J11" s="174"/>
      <c r="K11" s="174"/>
      <c r="L11" s="174"/>
      <c r="M11" s="174"/>
      <c r="N11" s="174"/>
      <c r="O11" s="174"/>
      <c r="P11" s="174"/>
      <c r="Q11" s="174"/>
      <c r="R11" s="174"/>
      <c r="S11" s="174"/>
      <c r="T11" s="174"/>
      <c r="U11" s="174"/>
      <c r="V11" s="174"/>
      <c r="W11" s="174"/>
      <c r="X11" s="174"/>
      <c r="Y11" s="43"/>
      <c r="Z11" s="43"/>
      <c r="AA11" s="43"/>
      <c r="AB11" s="43"/>
      <c r="AC11" s="41"/>
      <c r="AD11" s="41"/>
      <c r="AE11" s="41"/>
      <c r="AF11" s="41"/>
    </row>
    <row r="12" spans="1:32" x14ac:dyDescent="0.2">
      <c r="E12" s="172"/>
      <c r="F12" s="172"/>
      <c r="G12" s="172"/>
      <c r="H12" s="172"/>
      <c r="I12" s="172"/>
      <c r="J12" s="413" t="s">
        <v>220</v>
      </c>
      <c r="K12" s="547"/>
      <c r="L12" s="548"/>
      <c r="M12" s="419">
        <f>Header!Q28</f>
        <v>0</v>
      </c>
      <c r="N12" s="420"/>
      <c r="O12" s="420"/>
      <c r="P12" s="421"/>
      <c r="Q12" s="425"/>
      <c r="R12" s="553" t="s">
        <v>270</v>
      </c>
      <c r="S12" s="427"/>
      <c r="T12" s="427"/>
      <c r="U12" s="428"/>
      <c r="V12" s="432">
        <f>SUM(V23+V28)</f>
        <v>0</v>
      </c>
      <c r="W12" s="433"/>
      <c r="X12" s="434"/>
      <c r="Y12" s="172"/>
      <c r="Z12" s="172"/>
      <c r="AA12" s="172"/>
      <c r="AB12" s="172"/>
      <c r="AC12" s="41"/>
      <c r="AD12" s="41"/>
      <c r="AE12" s="41"/>
      <c r="AF12" s="41"/>
    </row>
    <row r="13" spans="1:32" ht="20.25" customHeight="1" thickBot="1" x14ac:dyDescent="0.3">
      <c r="A13" s="438"/>
      <c r="B13" s="438"/>
      <c r="C13" s="438"/>
      <c r="D13" s="438"/>
      <c r="E13" s="438"/>
      <c r="F13" s="438"/>
      <c r="G13" s="438"/>
      <c r="H13" s="438"/>
      <c r="I13" s="439"/>
      <c r="J13" s="549"/>
      <c r="K13" s="550"/>
      <c r="L13" s="551"/>
      <c r="M13" s="422"/>
      <c r="N13" s="423"/>
      <c r="O13" s="423"/>
      <c r="P13" s="424"/>
      <c r="Q13" s="552"/>
      <c r="R13" s="554"/>
      <c r="S13" s="554"/>
      <c r="T13" s="554"/>
      <c r="U13" s="555"/>
      <c r="V13" s="556"/>
      <c r="W13" s="557"/>
      <c r="X13" s="558"/>
    </row>
    <row r="14" spans="1:32" ht="54" customHeight="1" x14ac:dyDescent="0.25">
      <c r="A14" s="456" t="s">
        <v>135</v>
      </c>
      <c r="B14" s="451"/>
      <c r="C14" s="457"/>
      <c r="D14" s="458"/>
      <c r="E14" s="449" t="s">
        <v>28</v>
      </c>
      <c r="F14" s="451"/>
      <c r="G14" s="449" t="s">
        <v>169</v>
      </c>
      <c r="H14" s="451"/>
      <c r="I14" s="451"/>
      <c r="J14" s="450"/>
      <c r="K14" s="449" t="s">
        <v>153</v>
      </c>
      <c r="L14" s="451"/>
      <c r="M14" s="449" t="s">
        <v>31</v>
      </c>
      <c r="N14" s="450"/>
      <c r="O14" s="449" t="s">
        <v>32</v>
      </c>
      <c r="P14" s="450"/>
      <c r="Q14" s="51"/>
      <c r="R14" s="447" t="s">
        <v>156</v>
      </c>
      <c r="S14" s="448"/>
      <c r="T14" s="449" t="s">
        <v>212</v>
      </c>
      <c r="U14" s="450"/>
      <c r="V14" s="449" t="s">
        <v>172</v>
      </c>
      <c r="W14" s="451"/>
      <c r="X14" s="452"/>
    </row>
    <row r="15" spans="1:32" ht="13.5" thickBot="1" x14ac:dyDescent="0.25">
      <c r="A15" s="48"/>
      <c r="B15" s="49"/>
      <c r="C15" s="49"/>
      <c r="D15" s="49"/>
      <c r="E15" s="49"/>
      <c r="F15" s="49"/>
      <c r="G15" s="49"/>
      <c r="H15" s="49"/>
      <c r="I15" s="49"/>
      <c r="J15" s="49"/>
      <c r="K15" s="49"/>
      <c r="L15" s="49"/>
      <c r="M15" s="49"/>
      <c r="N15" s="49"/>
      <c r="O15" s="49"/>
      <c r="P15" s="49"/>
      <c r="Q15" s="49"/>
      <c r="R15" s="49"/>
      <c r="S15" s="49"/>
      <c r="T15" s="49"/>
      <c r="U15" s="49"/>
      <c r="V15" s="49"/>
      <c r="W15" s="49"/>
      <c r="X15" s="50"/>
    </row>
    <row r="16" spans="1:32" ht="18" customHeight="1" x14ac:dyDescent="0.2">
      <c r="A16" s="394" t="s">
        <v>242</v>
      </c>
      <c r="B16" s="395"/>
      <c r="C16" s="395"/>
      <c r="D16" s="453"/>
      <c r="E16" s="398" t="s">
        <v>42</v>
      </c>
      <c r="F16" s="399"/>
      <c r="G16" s="400" t="s">
        <v>45</v>
      </c>
      <c r="H16" s="401"/>
      <c r="I16" s="401"/>
      <c r="J16" s="402"/>
      <c r="K16" s="403">
        <v>75.989999999999995</v>
      </c>
      <c r="L16" s="404"/>
      <c r="M16" s="403">
        <v>89.42</v>
      </c>
      <c r="N16" s="404"/>
      <c r="O16" s="403">
        <v>83.59</v>
      </c>
      <c r="P16" s="404"/>
      <c r="Q16" s="153"/>
      <c r="R16" s="405"/>
      <c r="S16" s="405"/>
      <c r="T16" s="406"/>
      <c r="U16" s="407"/>
      <c r="V16" s="403">
        <f t="shared" ref="V16:V22" si="0">SUM(R16*T16)</f>
        <v>0</v>
      </c>
      <c r="W16" s="408"/>
      <c r="X16" s="409"/>
    </row>
    <row r="17" spans="1:24" ht="18" customHeight="1" thickBot="1" x14ac:dyDescent="0.25">
      <c r="A17" s="396"/>
      <c r="B17" s="397"/>
      <c r="C17" s="397"/>
      <c r="D17" s="454"/>
      <c r="E17" s="381" t="s">
        <v>64</v>
      </c>
      <c r="F17" s="382"/>
      <c r="G17" s="383" t="s">
        <v>233</v>
      </c>
      <c r="H17" s="384"/>
      <c r="I17" s="384"/>
      <c r="J17" s="382"/>
      <c r="K17" s="385">
        <v>15.92</v>
      </c>
      <c r="L17" s="382"/>
      <c r="M17" s="385">
        <v>19.28</v>
      </c>
      <c r="N17" s="382"/>
      <c r="O17" s="385">
        <v>17.510000000000002</v>
      </c>
      <c r="P17" s="382"/>
      <c r="Q17" s="154"/>
      <c r="R17" s="388"/>
      <c r="S17" s="389"/>
      <c r="T17" s="390"/>
      <c r="U17" s="391"/>
      <c r="V17" s="385">
        <f t="shared" si="0"/>
        <v>0</v>
      </c>
      <c r="W17" s="392"/>
      <c r="X17" s="393"/>
    </row>
    <row r="18" spans="1:24" ht="18" customHeight="1" x14ac:dyDescent="0.2">
      <c r="A18" s="167"/>
      <c r="B18" s="168"/>
      <c r="C18" s="168"/>
      <c r="D18" s="168"/>
      <c r="E18" s="381" t="s">
        <v>108</v>
      </c>
      <c r="F18" s="382"/>
      <c r="G18" s="383" t="s">
        <v>111</v>
      </c>
      <c r="H18" s="384"/>
      <c r="I18" s="384"/>
      <c r="J18" s="382"/>
      <c r="K18" s="385">
        <v>16.100000000000001</v>
      </c>
      <c r="L18" s="382"/>
      <c r="M18" s="385">
        <v>19.46</v>
      </c>
      <c r="N18" s="382"/>
      <c r="O18" s="385">
        <v>17.71</v>
      </c>
      <c r="P18" s="382"/>
      <c r="Q18" s="154"/>
      <c r="R18" s="388"/>
      <c r="S18" s="389"/>
      <c r="T18" s="390"/>
      <c r="U18" s="391"/>
      <c r="V18" s="385">
        <f t="shared" si="0"/>
        <v>0</v>
      </c>
      <c r="W18" s="392"/>
      <c r="X18" s="393"/>
    </row>
    <row r="19" spans="1:24" ht="18" customHeight="1" x14ac:dyDescent="0.2">
      <c r="A19" s="167"/>
      <c r="B19" s="168"/>
      <c r="C19" s="168"/>
      <c r="D19" s="168"/>
      <c r="E19" s="381" t="s">
        <v>51</v>
      </c>
      <c r="F19" s="382"/>
      <c r="G19" s="383" t="s">
        <v>53</v>
      </c>
      <c r="H19" s="384"/>
      <c r="I19" s="384"/>
      <c r="J19" s="382"/>
      <c r="K19" s="385">
        <v>12.26</v>
      </c>
      <c r="L19" s="382"/>
      <c r="M19" s="386" t="s">
        <v>232</v>
      </c>
      <c r="N19" s="387"/>
      <c r="O19" s="385">
        <v>13.48</v>
      </c>
      <c r="P19" s="382"/>
      <c r="Q19" s="154"/>
      <c r="R19" s="388"/>
      <c r="S19" s="389"/>
      <c r="T19" s="390"/>
      <c r="U19" s="391"/>
      <c r="V19" s="385">
        <f t="shared" si="0"/>
        <v>0</v>
      </c>
      <c r="W19" s="392"/>
      <c r="X19" s="393"/>
    </row>
    <row r="20" spans="1:24" ht="18" customHeight="1" x14ac:dyDescent="0.2">
      <c r="A20" s="167"/>
      <c r="B20" s="168"/>
      <c r="C20" s="168"/>
      <c r="D20" s="168"/>
      <c r="E20" s="381" t="s">
        <v>105</v>
      </c>
      <c r="F20" s="382"/>
      <c r="G20" s="383" t="s">
        <v>107</v>
      </c>
      <c r="H20" s="384"/>
      <c r="I20" s="384"/>
      <c r="J20" s="382"/>
      <c r="K20" s="385">
        <v>19</v>
      </c>
      <c r="L20" s="382"/>
      <c r="M20" s="385">
        <v>22.36</v>
      </c>
      <c r="N20" s="382"/>
      <c r="O20" s="385">
        <v>20.9</v>
      </c>
      <c r="P20" s="382"/>
      <c r="Q20" s="154"/>
      <c r="R20" s="388"/>
      <c r="S20" s="389"/>
      <c r="T20" s="390"/>
      <c r="U20" s="391"/>
      <c r="V20" s="385">
        <f t="shared" si="0"/>
        <v>0</v>
      </c>
      <c r="W20" s="392"/>
      <c r="X20" s="393"/>
    </row>
    <row r="21" spans="1:24" ht="18" customHeight="1" x14ac:dyDescent="0.2">
      <c r="A21" s="167"/>
      <c r="B21" s="168"/>
      <c r="C21" s="168"/>
      <c r="D21" s="168"/>
      <c r="E21" s="381" t="s">
        <v>47</v>
      </c>
      <c r="F21" s="382"/>
      <c r="G21" s="383" t="s">
        <v>155</v>
      </c>
      <c r="H21" s="384"/>
      <c r="I21" s="384"/>
      <c r="J21" s="382"/>
      <c r="K21" s="385">
        <v>18.39</v>
      </c>
      <c r="L21" s="382"/>
      <c r="M21" s="386" t="s">
        <v>232</v>
      </c>
      <c r="N21" s="387"/>
      <c r="O21" s="385">
        <v>20.23</v>
      </c>
      <c r="P21" s="382"/>
      <c r="Q21" s="154"/>
      <c r="R21" s="388"/>
      <c r="S21" s="389"/>
      <c r="T21" s="390"/>
      <c r="U21" s="391"/>
      <c r="V21" s="385">
        <f t="shared" si="0"/>
        <v>0</v>
      </c>
      <c r="W21" s="392"/>
      <c r="X21" s="393"/>
    </row>
    <row r="22" spans="1:24" ht="18" customHeight="1" thickBot="1" x14ac:dyDescent="0.25">
      <c r="A22" s="167"/>
      <c r="B22" s="168"/>
      <c r="C22" s="168"/>
      <c r="D22" s="168"/>
      <c r="E22" s="365" t="s">
        <v>112</v>
      </c>
      <c r="F22" s="366"/>
      <c r="G22" s="367" t="s">
        <v>114</v>
      </c>
      <c r="H22" s="368"/>
      <c r="I22" s="368"/>
      <c r="J22" s="366"/>
      <c r="K22" s="369">
        <v>19</v>
      </c>
      <c r="L22" s="366"/>
      <c r="M22" s="369">
        <v>22.36</v>
      </c>
      <c r="N22" s="366"/>
      <c r="O22" s="369">
        <v>20.9</v>
      </c>
      <c r="P22" s="366"/>
      <c r="Q22" s="156"/>
      <c r="R22" s="469"/>
      <c r="S22" s="470"/>
      <c r="T22" s="373"/>
      <c r="U22" s="471"/>
      <c r="V22" s="369">
        <f t="shared" si="0"/>
        <v>0</v>
      </c>
      <c r="W22" s="374"/>
      <c r="X22" s="375"/>
    </row>
    <row r="23" spans="1:24" ht="18" customHeight="1" thickBot="1" x14ac:dyDescent="0.25">
      <c r="A23" s="57"/>
      <c r="B23" s="44"/>
      <c r="C23" s="44"/>
      <c r="D23" s="44"/>
      <c r="E23" s="45"/>
      <c r="F23" s="45"/>
      <c r="G23" s="168"/>
      <c r="H23" s="168"/>
      <c r="I23" s="168"/>
      <c r="J23" s="168"/>
      <c r="K23" s="46"/>
      <c r="L23" s="46"/>
      <c r="M23" s="46"/>
      <c r="N23" s="46"/>
      <c r="O23" s="46"/>
      <c r="P23" s="46"/>
      <c r="Q23" s="47"/>
      <c r="R23" s="46"/>
      <c r="S23" s="46"/>
      <c r="T23" s="376" t="s">
        <v>168</v>
      </c>
      <c r="U23" s="377"/>
      <c r="V23" s="378">
        <f>SUM(V16:X22)</f>
        <v>0</v>
      </c>
      <c r="W23" s="379"/>
      <c r="X23" s="380"/>
    </row>
    <row r="24" spans="1:24" ht="13.5" thickBot="1" x14ac:dyDescent="0.25">
      <c r="A24" s="57"/>
      <c r="B24" s="44"/>
      <c r="C24" s="44"/>
      <c r="D24" s="44"/>
      <c r="E24" s="45"/>
      <c r="F24" s="45"/>
      <c r="G24" s="168"/>
      <c r="H24" s="168"/>
      <c r="I24" s="168"/>
      <c r="J24" s="168"/>
      <c r="K24" s="46"/>
      <c r="L24" s="46"/>
      <c r="M24" s="46"/>
      <c r="N24" s="46"/>
      <c r="O24" s="46"/>
      <c r="P24" s="46"/>
      <c r="Q24" s="47"/>
      <c r="R24" s="46"/>
      <c r="S24" s="46"/>
      <c r="T24" s="58"/>
      <c r="U24" s="58"/>
      <c r="V24" s="46"/>
      <c r="W24" s="46"/>
      <c r="X24" s="59"/>
    </row>
    <row r="25" spans="1:24" ht="18" customHeight="1" x14ac:dyDescent="0.2">
      <c r="A25" s="394" t="s">
        <v>291</v>
      </c>
      <c r="B25" s="395"/>
      <c r="C25" s="395"/>
      <c r="D25" s="453"/>
      <c r="E25" s="461" t="s">
        <v>120</v>
      </c>
      <c r="F25" s="462"/>
      <c r="G25" s="463" t="s">
        <v>234</v>
      </c>
      <c r="H25" s="463"/>
      <c r="I25" s="463"/>
      <c r="J25" s="463"/>
      <c r="K25" s="464"/>
      <c r="L25" s="464"/>
      <c r="M25" s="464"/>
      <c r="N25" s="464"/>
      <c r="O25" s="464"/>
      <c r="P25" s="464"/>
      <c r="Q25" s="52"/>
      <c r="R25" s="480"/>
      <c r="S25" s="480"/>
      <c r="T25" s="481"/>
      <c r="U25" s="481"/>
      <c r="V25" s="464">
        <f>SUM(R25*T25)</f>
        <v>0</v>
      </c>
      <c r="W25" s="464"/>
      <c r="X25" s="482"/>
    </row>
    <row r="26" spans="1:24" ht="18" customHeight="1" x14ac:dyDescent="0.2">
      <c r="A26" s="543"/>
      <c r="B26" s="544"/>
      <c r="C26" s="544"/>
      <c r="D26" s="545"/>
      <c r="E26" s="493"/>
      <c r="F26" s="494"/>
      <c r="G26" s="495"/>
      <c r="H26" s="495"/>
      <c r="I26" s="495"/>
      <c r="J26" s="495"/>
      <c r="K26" s="496"/>
      <c r="L26" s="496"/>
      <c r="M26" s="496"/>
      <c r="N26" s="496"/>
      <c r="O26" s="496"/>
      <c r="P26" s="496"/>
      <c r="Q26" s="49"/>
      <c r="R26" s="497"/>
      <c r="S26" s="497"/>
      <c r="T26" s="492"/>
      <c r="U26" s="492"/>
      <c r="V26" s="496">
        <f>SUM(R26*T26)</f>
        <v>0</v>
      </c>
      <c r="W26" s="496"/>
      <c r="X26" s="539"/>
    </row>
    <row r="27" spans="1:24" ht="18" customHeight="1" thickBot="1" x14ac:dyDescent="0.25">
      <c r="A27" s="396"/>
      <c r="B27" s="397"/>
      <c r="C27" s="397"/>
      <c r="D27" s="454"/>
      <c r="E27" s="498"/>
      <c r="F27" s="499"/>
      <c r="G27" s="500"/>
      <c r="H27" s="500"/>
      <c r="I27" s="500"/>
      <c r="J27" s="500"/>
      <c r="K27" s="501"/>
      <c r="L27" s="501"/>
      <c r="M27" s="501"/>
      <c r="N27" s="501"/>
      <c r="O27" s="501"/>
      <c r="P27" s="501"/>
      <c r="Q27" s="53"/>
      <c r="R27" s="502"/>
      <c r="S27" s="502"/>
      <c r="T27" s="503"/>
      <c r="U27" s="503"/>
      <c r="V27" s="501">
        <f>SUM(R27*T27)</f>
        <v>0</v>
      </c>
      <c r="W27" s="501"/>
      <c r="X27" s="542"/>
    </row>
    <row r="28" spans="1:24" ht="18" customHeight="1" thickBot="1" x14ac:dyDescent="0.25">
      <c r="A28" s="57"/>
      <c r="B28" s="44"/>
      <c r="C28" s="44"/>
      <c r="D28" s="44"/>
      <c r="E28" s="60"/>
      <c r="F28" s="60"/>
      <c r="G28" s="61"/>
      <c r="H28" s="61"/>
      <c r="I28" s="61"/>
      <c r="J28" s="61"/>
      <c r="K28" s="62"/>
      <c r="L28" s="62"/>
      <c r="M28" s="62"/>
      <c r="N28" s="62"/>
      <c r="O28" s="62"/>
      <c r="P28" s="62"/>
      <c r="Q28" s="54"/>
      <c r="R28" s="62"/>
      <c r="S28" s="62"/>
      <c r="T28" s="507" t="s">
        <v>168</v>
      </c>
      <c r="U28" s="508"/>
      <c r="V28" s="509">
        <f>SUM(V25:X27)</f>
        <v>0</v>
      </c>
      <c r="W28" s="510"/>
      <c r="X28" s="511"/>
    </row>
    <row r="29" spans="1:24" ht="13.5" thickBot="1" x14ac:dyDescent="0.25">
      <c r="A29" s="86"/>
      <c r="B29" s="87"/>
      <c r="C29" s="87"/>
      <c r="D29" s="87"/>
      <c r="E29" s="87"/>
      <c r="F29" s="87"/>
      <c r="G29" s="87"/>
      <c r="H29" s="87"/>
      <c r="I29" s="87"/>
      <c r="J29" s="87"/>
      <c r="K29" s="87"/>
      <c r="L29" s="87"/>
      <c r="M29" s="87"/>
      <c r="N29" s="87"/>
      <c r="O29" s="87"/>
      <c r="P29" s="87"/>
      <c r="Q29" s="53"/>
      <c r="R29" s="87"/>
      <c r="S29" s="87"/>
      <c r="T29" s="87"/>
      <c r="U29" s="87"/>
      <c r="V29" s="87"/>
      <c r="W29" s="87"/>
      <c r="X29" s="88"/>
    </row>
    <row r="30" spans="1:24" x14ac:dyDescent="0.2">
      <c r="A30" s="6"/>
      <c r="B30" s="6"/>
      <c r="C30" s="6"/>
      <c r="D30" s="6"/>
      <c r="E30" s="6"/>
      <c r="F30" s="6"/>
      <c r="G30" s="6"/>
      <c r="H30" s="6"/>
      <c r="I30" s="6"/>
      <c r="J30" s="6"/>
      <c r="K30" s="6"/>
      <c r="L30" s="6"/>
      <c r="M30" s="6"/>
      <c r="N30" s="6"/>
      <c r="O30" s="6"/>
      <c r="P30" s="6"/>
      <c r="Q30" s="6"/>
      <c r="R30" s="6"/>
      <c r="S30" s="6"/>
      <c r="T30" s="6"/>
      <c r="U30" s="6"/>
      <c r="V30" s="6"/>
      <c r="W30" s="6"/>
      <c r="X30" s="6"/>
    </row>
    <row r="31" spans="1:24" x14ac:dyDescent="0.2">
      <c r="A31" s="6"/>
      <c r="B31" s="6"/>
      <c r="C31" s="6"/>
      <c r="D31" s="6"/>
      <c r="E31" s="6"/>
      <c r="F31" s="6"/>
      <c r="G31" s="6"/>
      <c r="H31" s="6"/>
      <c r="I31" s="6"/>
      <c r="J31" s="6"/>
      <c r="K31" s="6"/>
      <c r="L31" s="6"/>
      <c r="M31" s="6"/>
      <c r="N31" s="6"/>
      <c r="O31" s="6"/>
      <c r="P31" s="6"/>
      <c r="Q31" s="6"/>
      <c r="R31" s="6"/>
      <c r="S31" s="6"/>
      <c r="T31" s="6"/>
      <c r="U31" s="6"/>
      <c r="V31" s="6"/>
      <c r="W31" s="6"/>
      <c r="X31" s="6"/>
    </row>
  </sheetData>
  <sheetProtection password="EEE0" sheet="1" objects="1" scenarios="1"/>
  <mergeCells count="110">
    <mergeCell ref="A10:I10"/>
    <mergeCell ref="T10:X10"/>
    <mergeCell ref="J12:L13"/>
    <mergeCell ref="M12:P13"/>
    <mergeCell ref="Q12:Q13"/>
    <mergeCell ref="R12:U13"/>
    <mergeCell ref="V12:X13"/>
    <mergeCell ref="A13:I13"/>
    <mergeCell ref="J2:X2"/>
    <mergeCell ref="J3:X3"/>
    <mergeCell ref="J4:X4"/>
    <mergeCell ref="J5:X5"/>
    <mergeCell ref="A7:X7"/>
    <mergeCell ref="A9:I9"/>
    <mergeCell ref="T9:X9"/>
    <mergeCell ref="R14:S14"/>
    <mergeCell ref="T14:U14"/>
    <mergeCell ref="V14:X14"/>
    <mergeCell ref="A16:D17"/>
    <mergeCell ref="E16:F16"/>
    <mergeCell ref="G16:J16"/>
    <mergeCell ref="K16:L16"/>
    <mergeCell ref="M16:N16"/>
    <mergeCell ref="O16:P16"/>
    <mergeCell ref="R16:S16"/>
    <mergeCell ref="A14:D14"/>
    <mergeCell ref="E14:F14"/>
    <mergeCell ref="G14:J14"/>
    <mergeCell ref="K14:L14"/>
    <mergeCell ref="M14:N14"/>
    <mergeCell ref="O14:P14"/>
    <mergeCell ref="T16:U16"/>
    <mergeCell ref="V16:X16"/>
    <mergeCell ref="E17:F17"/>
    <mergeCell ref="G17:J17"/>
    <mergeCell ref="K17:L17"/>
    <mergeCell ref="M17:N17"/>
    <mergeCell ref="O17:P17"/>
    <mergeCell ref="R17:S17"/>
    <mergeCell ref="T17:U17"/>
    <mergeCell ref="V17:X17"/>
    <mergeCell ref="T18:U18"/>
    <mergeCell ref="V18:X18"/>
    <mergeCell ref="E19:F19"/>
    <mergeCell ref="G19:J19"/>
    <mergeCell ref="K19:L19"/>
    <mergeCell ref="M19:N19"/>
    <mergeCell ref="O19:P19"/>
    <mergeCell ref="R19:S19"/>
    <mergeCell ref="T19:U19"/>
    <mergeCell ref="V19:X19"/>
    <mergeCell ref="E18:F18"/>
    <mergeCell ref="G18:J18"/>
    <mergeCell ref="K18:L18"/>
    <mergeCell ref="M18:N18"/>
    <mergeCell ref="O18:P18"/>
    <mergeCell ref="R18:S18"/>
    <mergeCell ref="T20:U20"/>
    <mergeCell ref="V20:X20"/>
    <mergeCell ref="E21:F21"/>
    <mergeCell ref="G21:J21"/>
    <mergeCell ref="K21:L21"/>
    <mergeCell ref="M21:N21"/>
    <mergeCell ref="O21:P21"/>
    <mergeCell ref="R21:S21"/>
    <mergeCell ref="T21:U21"/>
    <mergeCell ref="V21:X21"/>
    <mergeCell ref="E20:F20"/>
    <mergeCell ref="G20:J20"/>
    <mergeCell ref="K20:L20"/>
    <mergeCell ref="M20:N20"/>
    <mergeCell ref="O20:P20"/>
    <mergeCell ref="R20:S20"/>
    <mergeCell ref="T22:U22"/>
    <mergeCell ref="V22:X22"/>
    <mergeCell ref="T23:U23"/>
    <mergeCell ref="V23:X23"/>
    <mergeCell ref="A25:D27"/>
    <mergeCell ref="E25:F25"/>
    <mergeCell ref="G25:J25"/>
    <mergeCell ref="K25:L25"/>
    <mergeCell ref="M25:N25"/>
    <mergeCell ref="O25:P25"/>
    <mergeCell ref="E22:F22"/>
    <mergeCell ref="G22:J22"/>
    <mergeCell ref="K22:L22"/>
    <mergeCell ref="M22:N22"/>
    <mergeCell ref="O22:P22"/>
    <mergeCell ref="R22:S22"/>
    <mergeCell ref="R25:S25"/>
    <mergeCell ref="T25:U25"/>
    <mergeCell ref="V25:X25"/>
    <mergeCell ref="E26:F26"/>
    <mergeCell ref="G26:J26"/>
    <mergeCell ref="K26:L26"/>
    <mergeCell ref="M26:N26"/>
    <mergeCell ref="O26:P26"/>
    <mergeCell ref="R26:S26"/>
    <mergeCell ref="T26:U26"/>
    <mergeCell ref="T28:U28"/>
    <mergeCell ref="V28:X28"/>
    <mergeCell ref="V26:X26"/>
    <mergeCell ref="E27:F27"/>
    <mergeCell ref="G27:J27"/>
    <mergeCell ref="K27:L27"/>
    <mergeCell ref="M27:N27"/>
    <mergeCell ref="O27:P27"/>
    <mergeCell ref="R27:S27"/>
    <mergeCell ref="T27:U27"/>
    <mergeCell ref="V27:X27"/>
  </mergeCells>
  <pageMargins left="0.63" right="0.62" top="0.49" bottom="0.75" header="0.3" footer="0.3"/>
  <pageSetup scale="56"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27"/>
  <sheetViews>
    <sheetView view="pageBreakPreview" zoomScale="85" zoomScaleNormal="85" zoomScaleSheetLayoutView="85" workbookViewId="0">
      <pane ySplit="14" topLeftCell="A15" activePane="bottomLeft" state="frozen"/>
      <selection pane="bottomLeft" activeCell="Q12" sqref="Q12:Q13"/>
    </sheetView>
  </sheetViews>
  <sheetFormatPr defaultRowHeight="12.75" x14ac:dyDescent="0.2"/>
  <cols>
    <col min="1" max="3" width="5.7109375" style="8" customWidth="1"/>
    <col min="4" max="4" width="10.140625" style="8" customWidth="1"/>
    <col min="5" max="6" width="5.7109375" style="8" customWidth="1"/>
    <col min="7" max="7" width="10.7109375" style="8" customWidth="1"/>
    <col min="8" max="8" width="11.85546875" style="8" customWidth="1"/>
    <col min="9" max="9" width="14.140625" style="8" customWidth="1"/>
    <col min="10" max="10" width="9.28515625" style="8" customWidth="1"/>
    <col min="11" max="16" width="5.7109375" style="8" customWidth="1"/>
    <col min="17" max="17" width="1.7109375" style="8" customWidth="1"/>
    <col min="18" max="21" width="5.7109375" style="8" customWidth="1"/>
    <col min="22" max="22" width="7.28515625" style="8" customWidth="1"/>
    <col min="23" max="23" width="7.42578125" style="8" customWidth="1"/>
    <col min="24" max="32" width="5.7109375" style="8" customWidth="1"/>
    <col min="33" max="16384" width="9.140625" style="8"/>
  </cols>
  <sheetData>
    <row r="2" spans="1:32" ht="15.75" x14ac:dyDescent="0.25">
      <c r="J2" s="440" t="s">
        <v>0</v>
      </c>
      <c r="K2" s="440"/>
      <c r="L2" s="440"/>
      <c r="M2" s="440"/>
      <c r="N2" s="440"/>
      <c r="O2" s="440"/>
      <c r="P2" s="440"/>
      <c r="Q2" s="440"/>
      <c r="R2" s="440"/>
      <c r="S2" s="440"/>
      <c r="T2" s="440"/>
      <c r="U2" s="440"/>
      <c r="V2" s="440"/>
      <c r="W2" s="440"/>
      <c r="X2" s="440"/>
    </row>
    <row r="3" spans="1:32" ht="15.75" x14ac:dyDescent="0.25">
      <c r="J3" s="440" t="s">
        <v>1</v>
      </c>
      <c r="K3" s="440"/>
      <c r="L3" s="440"/>
      <c r="M3" s="440"/>
      <c r="N3" s="440"/>
      <c r="O3" s="440"/>
      <c r="P3" s="440"/>
      <c r="Q3" s="440"/>
      <c r="R3" s="440"/>
      <c r="S3" s="440"/>
      <c r="T3" s="440"/>
      <c r="U3" s="440"/>
      <c r="V3" s="440"/>
      <c r="W3" s="440"/>
      <c r="X3" s="440"/>
    </row>
    <row r="4" spans="1:32" ht="15.75" x14ac:dyDescent="0.25">
      <c r="J4" s="440" t="s">
        <v>157</v>
      </c>
      <c r="K4" s="440"/>
      <c r="L4" s="440"/>
      <c r="M4" s="440"/>
      <c r="N4" s="440"/>
      <c r="O4" s="440"/>
      <c r="P4" s="440"/>
      <c r="Q4" s="440"/>
      <c r="R4" s="440"/>
      <c r="S4" s="440"/>
      <c r="T4" s="440"/>
      <c r="U4" s="440"/>
      <c r="V4" s="440"/>
      <c r="W4" s="440"/>
      <c r="X4" s="440"/>
    </row>
    <row r="5" spans="1:32" ht="15.75" x14ac:dyDescent="0.25">
      <c r="J5" s="440"/>
      <c r="K5" s="440"/>
      <c r="L5" s="440"/>
      <c r="M5" s="440"/>
      <c r="N5" s="440"/>
      <c r="O5" s="440"/>
      <c r="P5" s="440"/>
      <c r="Q5" s="440"/>
      <c r="R5" s="440"/>
      <c r="S5" s="440"/>
      <c r="T5" s="440"/>
      <c r="U5" s="440"/>
      <c r="V5" s="440"/>
      <c r="W5" s="440"/>
      <c r="X5" s="440"/>
    </row>
    <row r="7" spans="1:32" ht="15.75" x14ac:dyDescent="0.25">
      <c r="A7" s="441" t="s">
        <v>263</v>
      </c>
      <c r="B7" s="442"/>
      <c r="C7" s="442"/>
      <c r="D7" s="442"/>
      <c r="E7" s="442"/>
      <c r="F7" s="442"/>
      <c r="G7" s="442"/>
      <c r="H7" s="442"/>
      <c r="I7" s="442"/>
      <c r="J7" s="442"/>
      <c r="K7" s="442"/>
      <c r="L7" s="442"/>
      <c r="M7" s="442"/>
      <c r="N7" s="442"/>
      <c r="O7" s="442"/>
      <c r="P7" s="442"/>
      <c r="Q7" s="442"/>
      <c r="R7" s="442"/>
      <c r="S7" s="442"/>
      <c r="T7" s="442"/>
      <c r="U7" s="442"/>
      <c r="V7" s="442"/>
      <c r="W7" s="442"/>
      <c r="X7" s="442"/>
      <c r="Y7" s="43"/>
      <c r="Z7" s="43"/>
      <c r="AA7" s="43"/>
      <c r="AB7" s="43"/>
      <c r="AC7" s="41"/>
      <c r="AD7" s="41"/>
      <c r="AE7" s="41"/>
      <c r="AF7" s="41"/>
    </row>
    <row r="8" spans="1:32" ht="15.75" x14ac:dyDescent="0.25">
      <c r="A8" s="173"/>
      <c r="B8" s="174"/>
      <c r="C8" s="174"/>
      <c r="D8" s="174"/>
      <c r="E8" s="174"/>
      <c r="F8" s="174"/>
      <c r="G8" s="174"/>
      <c r="H8" s="174"/>
      <c r="I8" s="174"/>
      <c r="J8" s="174"/>
      <c r="K8" s="174"/>
      <c r="L8" s="174"/>
      <c r="M8" s="174"/>
      <c r="N8" s="174"/>
      <c r="O8" s="174"/>
      <c r="P8" s="174"/>
      <c r="Q8" s="174"/>
      <c r="R8" s="174"/>
      <c r="S8" s="174"/>
      <c r="T8" s="174"/>
      <c r="U8" s="174"/>
      <c r="V8" s="174"/>
      <c r="W8" s="174"/>
      <c r="X8" s="174"/>
      <c r="Y8" s="43"/>
      <c r="Z8" s="43"/>
      <c r="AA8" s="43"/>
      <c r="AB8" s="43"/>
      <c r="AC8" s="41"/>
      <c r="AD8" s="41"/>
      <c r="AE8" s="41"/>
      <c r="AF8" s="41"/>
    </row>
    <row r="9" spans="1:32" ht="15.75" x14ac:dyDescent="0.25">
      <c r="A9" s="443">
        <f>Header!D12</f>
        <v>0</v>
      </c>
      <c r="B9" s="444"/>
      <c r="C9" s="444"/>
      <c r="D9" s="444"/>
      <c r="E9" s="444"/>
      <c r="F9" s="444"/>
      <c r="G9" s="444"/>
      <c r="H9" s="444"/>
      <c r="I9" s="444"/>
      <c r="J9" s="174"/>
      <c r="K9" s="174"/>
      <c r="L9" s="174"/>
      <c r="M9" s="174"/>
      <c r="N9" s="174"/>
      <c r="O9" s="174"/>
      <c r="P9" s="174"/>
      <c r="Q9" s="174"/>
      <c r="R9" s="174"/>
      <c r="S9" s="174"/>
      <c r="T9" s="445">
        <f>Header!G15</f>
        <v>0</v>
      </c>
      <c r="U9" s="446"/>
      <c r="V9" s="446"/>
      <c r="W9" s="446"/>
      <c r="X9" s="446"/>
      <c r="Y9" s="43"/>
      <c r="Z9" s="43"/>
      <c r="AA9" s="43"/>
      <c r="AB9" s="43"/>
      <c r="AC9" s="41"/>
      <c r="AD9" s="41"/>
      <c r="AE9" s="41"/>
      <c r="AF9" s="41"/>
    </row>
    <row r="10" spans="1:32" ht="15.75" x14ac:dyDescent="0.25">
      <c r="A10" s="410" t="s">
        <v>139</v>
      </c>
      <c r="B10" s="410"/>
      <c r="C10" s="410"/>
      <c r="D10" s="410"/>
      <c r="E10" s="410"/>
      <c r="F10" s="410"/>
      <c r="G10" s="410"/>
      <c r="H10" s="410"/>
      <c r="I10" s="411"/>
      <c r="J10" s="174"/>
      <c r="K10" s="174"/>
      <c r="L10" s="174"/>
      <c r="M10" s="174"/>
      <c r="N10" s="174"/>
      <c r="O10" s="174"/>
      <c r="P10" s="174"/>
      <c r="Q10" s="174"/>
      <c r="R10" s="174"/>
      <c r="S10" s="174"/>
      <c r="T10" s="251" t="s">
        <v>174</v>
      </c>
      <c r="U10" s="412"/>
      <c r="V10" s="412"/>
      <c r="W10" s="412"/>
      <c r="X10" s="412"/>
      <c r="Y10" s="43"/>
      <c r="Z10" s="43"/>
      <c r="AA10" s="43"/>
      <c r="AB10" s="43"/>
      <c r="AC10" s="41"/>
      <c r="AD10" s="41"/>
      <c r="AE10" s="41"/>
      <c r="AF10" s="41"/>
    </row>
    <row r="11" spans="1:32" ht="16.5" thickBot="1" x14ac:dyDescent="0.3">
      <c r="A11" s="173"/>
      <c r="B11" s="174"/>
      <c r="C11" s="174"/>
      <c r="D11" s="174"/>
      <c r="E11" s="174"/>
      <c r="F11" s="174"/>
      <c r="G11" s="174"/>
      <c r="H11" s="174"/>
      <c r="I11" s="174"/>
      <c r="J11" s="174"/>
      <c r="K11" s="174"/>
      <c r="L11" s="174"/>
      <c r="M11" s="174"/>
      <c r="N11" s="174"/>
      <c r="O11" s="174"/>
      <c r="P11" s="174"/>
      <c r="Q11" s="174"/>
      <c r="R11" s="174"/>
      <c r="S11" s="174"/>
      <c r="T11" s="174"/>
      <c r="U11" s="174"/>
      <c r="V11" s="174"/>
      <c r="W11" s="174"/>
      <c r="X11" s="174"/>
      <c r="Y11" s="43"/>
      <c r="Z11" s="43"/>
      <c r="AA11" s="43"/>
      <c r="AB11" s="43"/>
      <c r="AC11" s="41"/>
      <c r="AD11" s="41"/>
      <c r="AE11" s="41"/>
      <c r="AF11" s="41"/>
    </row>
    <row r="12" spans="1:32" x14ac:dyDescent="0.2">
      <c r="E12" s="172"/>
      <c r="F12" s="172"/>
      <c r="G12" s="172"/>
      <c r="H12" s="172"/>
      <c r="I12" s="172"/>
      <c r="J12" s="413" t="s">
        <v>220</v>
      </c>
      <c r="K12" s="547"/>
      <c r="L12" s="548"/>
      <c r="M12" s="419">
        <f>Header!Q29</f>
        <v>0</v>
      </c>
      <c r="N12" s="420"/>
      <c r="O12" s="420"/>
      <c r="P12" s="421"/>
      <c r="Q12" s="425"/>
      <c r="R12" s="553" t="s">
        <v>270</v>
      </c>
      <c r="S12" s="427"/>
      <c r="T12" s="427"/>
      <c r="U12" s="428"/>
      <c r="V12" s="432">
        <f>V23</f>
        <v>0</v>
      </c>
      <c r="W12" s="433"/>
      <c r="X12" s="434"/>
      <c r="Y12" s="172"/>
      <c r="Z12" s="172"/>
      <c r="AA12" s="172"/>
      <c r="AB12" s="172"/>
      <c r="AC12" s="41"/>
      <c r="AD12" s="41"/>
      <c r="AE12" s="41"/>
      <c r="AF12" s="41"/>
    </row>
    <row r="13" spans="1:32" ht="20.25" customHeight="1" thickBot="1" x14ac:dyDescent="0.3">
      <c r="A13" s="438"/>
      <c r="B13" s="438"/>
      <c r="C13" s="438"/>
      <c r="D13" s="438"/>
      <c r="E13" s="438"/>
      <c r="F13" s="438"/>
      <c r="G13" s="438"/>
      <c r="H13" s="438"/>
      <c r="I13" s="439"/>
      <c r="J13" s="549"/>
      <c r="K13" s="550"/>
      <c r="L13" s="551"/>
      <c r="M13" s="422"/>
      <c r="N13" s="423"/>
      <c r="O13" s="423"/>
      <c r="P13" s="424"/>
      <c r="Q13" s="552"/>
      <c r="R13" s="554"/>
      <c r="S13" s="554"/>
      <c r="T13" s="554"/>
      <c r="U13" s="555"/>
      <c r="V13" s="556"/>
      <c r="W13" s="557"/>
      <c r="X13" s="558"/>
    </row>
    <row r="14" spans="1:32" ht="54" customHeight="1" x14ac:dyDescent="0.25">
      <c r="A14" s="456" t="s">
        <v>135</v>
      </c>
      <c r="B14" s="451"/>
      <c r="C14" s="457"/>
      <c r="D14" s="458"/>
      <c r="E14" s="449" t="s">
        <v>28</v>
      </c>
      <c r="F14" s="451"/>
      <c r="G14" s="449" t="s">
        <v>169</v>
      </c>
      <c r="H14" s="451"/>
      <c r="I14" s="451"/>
      <c r="J14" s="450"/>
      <c r="K14" s="449" t="s">
        <v>153</v>
      </c>
      <c r="L14" s="451"/>
      <c r="M14" s="449" t="s">
        <v>31</v>
      </c>
      <c r="N14" s="450"/>
      <c r="O14" s="449" t="s">
        <v>32</v>
      </c>
      <c r="P14" s="450"/>
      <c r="Q14" s="51"/>
      <c r="R14" s="447" t="s">
        <v>156</v>
      </c>
      <c r="S14" s="448"/>
      <c r="T14" s="449" t="s">
        <v>212</v>
      </c>
      <c r="U14" s="450"/>
      <c r="V14" s="449" t="s">
        <v>172</v>
      </c>
      <c r="W14" s="451"/>
      <c r="X14" s="452"/>
    </row>
    <row r="15" spans="1:32" ht="13.5" thickBot="1" x14ac:dyDescent="0.25">
      <c r="A15" s="48"/>
      <c r="B15" s="49"/>
      <c r="C15" s="49"/>
      <c r="D15" s="49"/>
      <c r="E15" s="49"/>
      <c r="F15" s="49"/>
      <c r="G15" s="49"/>
      <c r="H15" s="49"/>
      <c r="I15" s="49"/>
      <c r="J15" s="49"/>
      <c r="K15" s="49"/>
      <c r="L15" s="49"/>
      <c r="M15" s="49"/>
      <c r="N15" s="49"/>
      <c r="O15" s="49"/>
      <c r="P15" s="49"/>
      <c r="Q15" s="49"/>
      <c r="R15" s="49"/>
      <c r="S15" s="49"/>
      <c r="T15" s="49"/>
      <c r="U15" s="49"/>
      <c r="V15" s="49"/>
      <c r="W15" s="49"/>
      <c r="X15" s="50"/>
    </row>
    <row r="16" spans="1:32" ht="18" customHeight="1" x14ac:dyDescent="0.2">
      <c r="A16" s="394" t="s">
        <v>242</v>
      </c>
      <c r="B16" s="395"/>
      <c r="C16" s="395"/>
      <c r="D16" s="453"/>
      <c r="E16" s="398" t="s">
        <v>42</v>
      </c>
      <c r="F16" s="399"/>
      <c r="G16" s="400" t="s">
        <v>45</v>
      </c>
      <c r="H16" s="401"/>
      <c r="I16" s="401"/>
      <c r="J16" s="402"/>
      <c r="K16" s="403">
        <v>75.989999999999995</v>
      </c>
      <c r="L16" s="404"/>
      <c r="M16" s="403">
        <v>89.42</v>
      </c>
      <c r="N16" s="404"/>
      <c r="O16" s="403">
        <v>83.59</v>
      </c>
      <c r="P16" s="404"/>
      <c r="Q16" s="153"/>
      <c r="R16" s="405"/>
      <c r="S16" s="405"/>
      <c r="T16" s="406"/>
      <c r="U16" s="407"/>
      <c r="V16" s="403">
        <f t="shared" ref="V16:V22" si="0">SUM(R16*T16)</f>
        <v>0</v>
      </c>
      <c r="W16" s="408"/>
      <c r="X16" s="409"/>
    </row>
    <row r="17" spans="1:24" ht="18" customHeight="1" thickBot="1" x14ac:dyDescent="0.25">
      <c r="A17" s="396"/>
      <c r="B17" s="397"/>
      <c r="C17" s="397"/>
      <c r="D17" s="454"/>
      <c r="E17" s="381" t="s">
        <v>64</v>
      </c>
      <c r="F17" s="382"/>
      <c r="G17" s="383" t="s">
        <v>233</v>
      </c>
      <c r="H17" s="384"/>
      <c r="I17" s="384"/>
      <c r="J17" s="382"/>
      <c r="K17" s="385">
        <v>15.92</v>
      </c>
      <c r="L17" s="382"/>
      <c r="M17" s="385">
        <v>19.28</v>
      </c>
      <c r="N17" s="382"/>
      <c r="O17" s="385">
        <v>17.510000000000002</v>
      </c>
      <c r="P17" s="382"/>
      <c r="Q17" s="154"/>
      <c r="R17" s="388"/>
      <c r="S17" s="389"/>
      <c r="T17" s="390"/>
      <c r="U17" s="391"/>
      <c r="V17" s="385">
        <f t="shared" si="0"/>
        <v>0</v>
      </c>
      <c r="W17" s="392"/>
      <c r="X17" s="393"/>
    </row>
    <row r="18" spans="1:24" ht="18" customHeight="1" x14ac:dyDescent="0.2">
      <c r="A18" s="167"/>
      <c r="B18" s="168"/>
      <c r="C18" s="168"/>
      <c r="D18" s="168"/>
      <c r="E18" s="381" t="s">
        <v>108</v>
      </c>
      <c r="F18" s="382"/>
      <c r="G18" s="383" t="s">
        <v>111</v>
      </c>
      <c r="H18" s="384"/>
      <c r="I18" s="384"/>
      <c r="J18" s="382"/>
      <c r="K18" s="385">
        <v>16.100000000000001</v>
      </c>
      <c r="L18" s="382"/>
      <c r="M18" s="385">
        <v>19.46</v>
      </c>
      <c r="N18" s="382"/>
      <c r="O18" s="385">
        <v>17.71</v>
      </c>
      <c r="P18" s="382"/>
      <c r="Q18" s="154"/>
      <c r="R18" s="388"/>
      <c r="S18" s="389"/>
      <c r="T18" s="390"/>
      <c r="U18" s="391"/>
      <c r="V18" s="385">
        <f t="shared" si="0"/>
        <v>0</v>
      </c>
      <c r="W18" s="392"/>
      <c r="X18" s="393"/>
    </row>
    <row r="19" spans="1:24" ht="18" customHeight="1" x14ac:dyDescent="0.2">
      <c r="A19" s="167"/>
      <c r="B19" s="168"/>
      <c r="C19" s="168"/>
      <c r="D19" s="168"/>
      <c r="E19" s="381" t="s">
        <v>51</v>
      </c>
      <c r="F19" s="382"/>
      <c r="G19" s="383" t="s">
        <v>53</v>
      </c>
      <c r="H19" s="384"/>
      <c r="I19" s="384"/>
      <c r="J19" s="382"/>
      <c r="K19" s="385">
        <v>12.26</v>
      </c>
      <c r="L19" s="382"/>
      <c r="M19" s="386" t="s">
        <v>232</v>
      </c>
      <c r="N19" s="387"/>
      <c r="O19" s="385">
        <v>13.48</v>
      </c>
      <c r="P19" s="382"/>
      <c r="Q19" s="154"/>
      <c r="R19" s="388"/>
      <c r="S19" s="389"/>
      <c r="T19" s="390"/>
      <c r="U19" s="391"/>
      <c r="V19" s="385">
        <f t="shared" si="0"/>
        <v>0</v>
      </c>
      <c r="W19" s="392"/>
      <c r="X19" s="393"/>
    </row>
    <row r="20" spans="1:24" ht="18" customHeight="1" x14ac:dyDescent="0.2">
      <c r="A20" s="167"/>
      <c r="B20" s="168"/>
      <c r="C20" s="168"/>
      <c r="D20" s="168"/>
      <c r="E20" s="381" t="s">
        <v>105</v>
      </c>
      <c r="F20" s="382"/>
      <c r="G20" s="383" t="s">
        <v>107</v>
      </c>
      <c r="H20" s="384"/>
      <c r="I20" s="384"/>
      <c r="J20" s="382"/>
      <c r="K20" s="385">
        <v>19</v>
      </c>
      <c r="L20" s="382"/>
      <c r="M20" s="385">
        <v>22.36</v>
      </c>
      <c r="N20" s="382"/>
      <c r="O20" s="385">
        <v>20.9</v>
      </c>
      <c r="P20" s="382"/>
      <c r="Q20" s="154"/>
      <c r="R20" s="388"/>
      <c r="S20" s="389"/>
      <c r="T20" s="390"/>
      <c r="U20" s="391"/>
      <c r="V20" s="385">
        <f t="shared" si="0"/>
        <v>0</v>
      </c>
      <c r="W20" s="392"/>
      <c r="X20" s="393"/>
    </row>
    <row r="21" spans="1:24" ht="18" customHeight="1" x14ac:dyDescent="0.2">
      <c r="A21" s="167"/>
      <c r="B21" s="168"/>
      <c r="C21" s="168"/>
      <c r="D21" s="168"/>
      <c r="E21" s="381" t="s">
        <v>47</v>
      </c>
      <c r="F21" s="382"/>
      <c r="G21" s="383" t="s">
        <v>155</v>
      </c>
      <c r="H21" s="384"/>
      <c r="I21" s="384"/>
      <c r="J21" s="382"/>
      <c r="K21" s="385">
        <v>18.39</v>
      </c>
      <c r="L21" s="382"/>
      <c r="M21" s="386" t="s">
        <v>232</v>
      </c>
      <c r="N21" s="387"/>
      <c r="O21" s="385">
        <v>20.23</v>
      </c>
      <c r="P21" s="382"/>
      <c r="Q21" s="154"/>
      <c r="R21" s="388"/>
      <c r="S21" s="389"/>
      <c r="T21" s="390"/>
      <c r="U21" s="391"/>
      <c r="V21" s="385">
        <f t="shared" si="0"/>
        <v>0</v>
      </c>
      <c r="W21" s="392"/>
      <c r="X21" s="393"/>
    </row>
    <row r="22" spans="1:24" ht="18" customHeight="1" thickBot="1" x14ac:dyDescent="0.25">
      <c r="A22" s="167"/>
      <c r="B22" s="168"/>
      <c r="C22" s="168"/>
      <c r="D22" s="168"/>
      <c r="E22" s="365" t="s">
        <v>112</v>
      </c>
      <c r="F22" s="366"/>
      <c r="G22" s="367" t="s">
        <v>114</v>
      </c>
      <c r="H22" s="368"/>
      <c r="I22" s="368"/>
      <c r="J22" s="366"/>
      <c r="K22" s="369">
        <v>19</v>
      </c>
      <c r="L22" s="366"/>
      <c r="M22" s="369">
        <v>22.36</v>
      </c>
      <c r="N22" s="366"/>
      <c r="O22" s="369">
        <v>20.9</v>
      </c>
      <c r="P22" s="366"/>
      <c r="Q22" s="156"/>
      <c r="R22" s="469"/>
      <c r="S22" s="470"/>
      <c r="T22" s="373"/>
      <c r="U22" s="471"/>
      <c r="V22" s="369">
        <f t="shared" si="0"/>
        <v>0</v>
      </c>
      <c r="W22" s="374"/>
      <c r="X22" s="375"/>
    </row>
    <row r="23" spans="1:24" ht="18" customHeight="1" thickBot="1" x14ac:dyDescent="0.25">
      <c r="A23" s="57"/>
      <c r="B23" s="44"/>
      <c r="C23" s="44"/>
      <c r="D23" s="44"/>
      <c r="E23" s="45"/>
      <c r="F23" s="45"/>
      <c r="G23" s="168"/>
      <c r="H23" s="168"/>
      <c r="I23" s="168"/>
      <c r="J23" s="168"/>
      <c r="K23" s="46"/>
      <c r="L23" s="46"/>
      <c r="M23" s="46"/>
      <c r="N23" s="46"/>
      <c r="O23" s="46"/>
      <c r="P23" s="46"/>
      <c r="Q23" s="47"/>
      <c r="R23" s="46"/>
      <c r="S23" s="46"/>
      <c r="T23" s="376" t="s">
        <v>168</v>
      </c>
      <c r="U23" s="377"/>
      <c r="V23" s="378">
        <f>SUM(V16:X22)</f>
        <v>0</v>
      </c>
      <c r="W23" s="379"/>
      <c r="X23" s="380"/>
    </row>
    <row r="24" spans="1:24" x14ac:dyDescent="0.2">
      <c r="A24" s="57"/>
      <c r="B24" s="44"/>
      <c r="C24" s="44"/>
      <c r="D24" s="44"/>
      <c r="E24" s="45"/>
      <c r="F24" s="45"/>
      <c r="G24" s="168"/>
      <c r="H24" s="168"/>
      <c r="I24" s="168"/>
      <c r="J24" s="168"/>
      <c r="K24" s="46"/>
      <c r="L24" s="46"/>
      <c r="M24" s="46"/>
      <c r="N24" s="46"/>
      <c r="O24" s="46"/>
      <c r="P24" s="46"/>
      <c r="Q24" s="47"/>
      <c r="R24" s="46"/>
      <c r="S24" s="46"/>
      <c r="T24" s="58"/>
      <c r="U24" s="58"/>
      <c r="V24" s="46"/>
      <c r="W24" s="46"/>
      <c r="X24" s="59"/>
    </row>
    <row r="25" spans="1:24" ht="13.5" thickBot="1" x14ac:dyDescent="0.25">
      <c r="A25" s="86"/>
      <c r="B25" s="87"/>
      <c r="C25" s="87"/>
      <c r="D25" s="87"/>
      <c r="E25" s="87"/>
      <c r="F25" s="87"/>
      <c r="G25" s="87"/>
      <c r="H25" s="87"/>
      <c r="I25" s="87"/>
      <c r="J25" s="87"/>
      <c r="K25" s="87"/>
      <c r="L25" s="87"/>
      <c r="M25" s="87"/>
      <c r="N25" s="87"/>
      <c r="O25" s="87"/>
      <c r="P25" s="87"/>
      <c r="Q25" s="53"/>
      <c r="R25" s="87"/>
      <c r="S25" s="87"/>
      <c r="T25" s="87"/>
      <c r="U25" s="87"/>
      <c r="V25" s="87"/>
      <c r="W25" s="87"/>
      <c r="X25" s="88"/>
    </row>
    <row r="26" spans="1:24" x14ac:dyDescent="0.2">
      <c r="A26" s="6"/>
      <c r="B26" s="6"/>
      <c r="C26" s="6"/>
      <c r="D26" s="6"/>
      <c r="E26" s="6"/>
      <c r="F26" s="6"/>
      <c r="G26" s="6"/>
      <c r="H26" s="6"/>
      <c r="I26" s="6"/>
      <c r="J26" s="6"/>
      <c r="K26" s="6"/>
      <c r="L26" s="6"/>
      <c r="M26" s="6"/>
      <c r="N26" s="6"/>
      <c r="O26" s="6"/>
      <c r="P26" s="6"/>
      <c r="Q26" s="6"/>
      <c r="R26" s="6"/>
      <c r="S26" s="6"/>
      <c r="T26" s="6"/>
      <c r="U26" s="6"/>
      <c r="V26" s="6"/>
      <c r="W26" s="6"/>
      <c r="X26" s="6"/>
    </row>
    <row r="27" spans="1:24" x14ac:dyDescent="0.2">
      <c r="A27" s="6"/>
      <c r="B27" s="6"/>
      <c r="C27" s="6"/>
      <c r="D27" s="6"/>
      <c r="E27" s="6"/>
      <c r="F27" s="6"/>
      <c r="G27" s="6"/>
      <c r="H27" s="6"/>
      <c r="I27" s="6"/>
      <c r="J27" s="6"/>
      <c r="K27" s="6"/>
      <c r="L27" s="6"/>
      <c r="M27" s="6"/>
      <c r="N27" s="6"/>
      <c r="O27" s="6"/>
      <c r="P27" s="6"/>
      <c r="Q27" s="6"/>
      <c r="R27" s="6"/>
      <c r="S27" s="6"/>
      <c r="T27" s="6"/>
      <c r="U27" s="6"/>
      <c r="V27" s="6"/>
      <c r="W27" s="6"/>
      <c r="X27" s="6"/>
    </row>
  </sheetData>
  <sheetProtection password="EEE0" sheet="1" objects="1" scenarios="1"/>
  <mergeCells count="83">
    <mergeCell ref="A9:I9"/>
    <mergeCell ref="T9:X9"/>
    <mergeCell ref="J2:X2"/>
    <mergeCell ref="J3:X3"/>
    <mergeCell ref="J4:X4"/>
    <mergeCell ref="J5:X5"/>
    <mergeCell ref="A7:X7"/>
    <mergeCell ref="A10:I10"/>
    <mergeCell ref="T10:X10"/>
    <mergeCell ref="J12:L13"/>
    <mergeCell ref="M12:P13"/>
    <mergeCell ref="Q12:Q13"/>
    <mergeCell ref="R12:U13"/>
    <mergeCell ref="V12:X13"/>
    <mergeCell ref="A13:I13"/>
    <mergeCell ref="R14:S14"/>
    <mergeCell ref="T14:U14"/>
    <mergeCell ref="V14:X14"/>
    <mergeCell ref="A16:D17"/>
    <mergeCell ref="E16:F16"/>
    <mergeCell ref="G16:J16"/>
    <mergeCell ref="K16:L16"/>
    <mergeCell ref="M16:N16"/>
    <mergeCell ref="O16:P16"/>
    <mergeCell ref="R16:S16"/>
    <mergeCell ref="A14:D14"/>
    <mergeCell ref="E14:F14"/>
    <mergeCell ref="G14:J14"/>
    <mergeCell ref="K14:L14"/>
    <mergeCell ref="M14:N14"/>
    <mergeCell ref="O14:P14"/>
    <mergeCell ref="T16:U16"/>
    <mergeCell ref="V16:X16"/>
    <mergeCell ref="E17:F17"/>
    <mergeCell ref="G17:J17"/>
    <mergeCell ref="K17:L17"/>
    <mergeCell ref="M17:N17"/>
    <mergeCell ref="O17:P17"/>
    <mergeCell ref="R17:S17"/>
    <mergeCell ref="T17:U17"/>
    <mergeCell ref="V17:X17"/>
    <mergeCell ref="T18:U18"/>
    <mergeCell ref="V18:X18"/>
    <mergeCell ref="E19:F19"/>
    <mergeCell ref="G19:J19"/>
    <mergeCell ref="K19:L19"/>
    <mergeCell ref="M19:N19"/>
    <mergeCell ref="O19:P19"/>
    <mergeCell ref="R19:S19"/>
    <mergeCell ref="T19:U19"/>
    <mergeCell ref="V19:X19"/>
    <mergeCell ref="E18:F18"/>
    <mergeCell ref="G18:J18"/>
    <mergeCell ref="K18:L18"/>
    <mergeCell ref="M18:N18"/>
    <mergeCell ref="O18:P18"/>
    <mergeCell ref="R18:S18"/>
    <mergeCell ref="T20:U20"/>
    <mergeCell ref="V20:X20"/>
    <mergeCell ref="E21:F21"/>
    <mergeCell ref="G21:J21"/>
    <mergeCell ref="K21:L21"/>
    <mergeCell ref="M21:N21"/>
    <mergeCell ref="O21:P21"/>
    <mergeCell ref="R21:S21"/>
    <mergeCell ref="T21:U21"/>
    <mergeCell ref="V21:X21"/>
    <mergeCell ref="E20:F20"/>
    <mergeCell ref="G20:J20"/>
    <mergeCell ref="K20:L20"/>
    <mergeCell ref="M20:N20"/>
    <mergeCell ref="O20:P20"/>
    <mergeCell ref="R20:S20"/>
    <mergeCell ref="T22:U22"/>
    <mergeCell ref="V22:X22"/>
    <mergeCell ref="T23:U23"/>
    <mergeCell ref="V23:X23"/>
    <mergeCell ref="E22:F22"/>
    <mergeCell ref="G22:J22"/>
    <mergeCell ref="K22:L22"/>
    <mergeCell ref="M22:N22"/>
    <mergeCell ref="O22:P22"/>
    <mergeCell ref="R22:S22"/>
  </mergeCells>
  <pageMargins left="0.63" right="0.62" top="0.49" bottom="0.75" header="0.3" footer="0.3"/>
  <pageSetup scale="56"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31"/>
  <sheetViews>
    <sheetView view="pageBreakPreview" zoomScale="85" zoomScaleNormal="85" zoomScaleSheetLayoutView="85" workbookViewId="0">
      <pane ySplit="14" topLeftCell="A15" activePane="bottomLeft" state="frozen"/>
      <selection pane="bottomLeft" activeCell="Q12" sqref="Q12:Q13"/>
    </sheetView>
  </sheetViews>
  <sheetFormatPr defaultRowHeight="12.75" x14ac:dyDescent="0.2"/>
  <cols>
    <col min="1" max="3" width="5.7109375" style="8" customWidth="1"/>
    <col min="4" max="4" width="10.140625" style="8" customWidth="1"/>
    <col min="5" max="6" width="5.7109375" style="8" customWidth="1"/>
    <col min="7" max="7" width="10.7109375" style="8" customWidth="1"/>
    <col min="8" max="8" width="11.85546875" style="8" customWidth="1"/>
    <col min="9" max="9" width="14.140625" style="8" customWidth="1"/>
    <col min="10" max="10" width="9.28515625" style="8" customWidth="1"/>
    <col min="11" max="16" width="5.7109375" style="8" customWidth="1"/>
    <col min="17" max="17" width="1.7109375" style="8" customWidth="1"/>
    <col min="18" max="21" width="5.7109375" style="8" customWidth="1"/>
    <col min="22" max="22" width="7.28515625" style="8" customWidth="1"/>
    <col min="23" max="23" width="7.42578125" style="8" customWidth="1"/>
    <col min="24" max="32" width="5.7109375" style="8" customWidth="1"/>
    <col min="33" max="16384" width="9.140625" style="8"/>
  </cols>
  <sheetData>
    <row r="2" spans="1:32" ht="15.75" x14ac:dyDescent="0.25">
      <c r="J2" s="440" t="s">
        <v>0</v>
      </c>
      <c r="K2" s="440"/>
      <c r="L2" s="440"/>
      <c r="M2" s="440"/>
      <c r="N2" s="440"/>
      <c r="O2" s="440"/>
      <c r="P2" s="440"/>
      <c r="Q2" s="440"/>
      <c r="R2" s="440"/>
      <c r="S2" s="440"/>
      <c r="T2" s="440"/>
      <c r="U2" s="440"/>
      <c r="V2" s="440"/>
      <c r="W2" s="440"/>
      <c r="X2" s="440"/>
    </row>
    <row r="3" spans="1:32" ht="15.75" x14ac:dyDescent="0.25">
      <c r="J3" s="440" t="s">
        <v>1</v>
      </c>
      <c r="K3" s="440"/>
      <c r="L3" s="440"/>
      <c r="M3" s="440"/>
      <c r="N3" s="440"/>
      <c r="O3" s="440"/>
      <c r="P3" s="440"/>
      <c r="Q3" s="440"/>
      <c r="R3" s="440"/>
      <c r="S3" s="440"/>
      <c r="T3" s="440"/>
      <c r="U3" s="440"/>
      <c r="V3" s="440"/>
      <c r="W3" s="440"/>
      <c r="X3" s="440"/>
    </row>
    <row r="4" spans="1:32" ht="15.75" x14ac:dyDescent="0.25">
      <c r="J4" s="440" t="s">
        <v>157</v>
      </c>
      <c r="K4" s="440"/>
      <c r="L4" s="440"/>
      <c r="M4" s="440"/>
      <c r="N4" s="440"/>
      <c r="O4" s="440"/>
      <c r="P4" s="440"/>
      <c r="Q4" s="440"/>
      <c r="R4" s="440"/>
      <c r="S4" s="440"/>
      <c r="T4" s="440"/>
      <c r="U4" s="440"/>
      <c r="V4" s="440"/>
      <c r="W4" s="440"/>
      <c r="X4" s="440"/>
    </row>
    <row r="5" spans="1:32" ht="15.75" x14ac:dyDescent="0.25">
      <c r="J5" s="440"/>
      <c r="K5" s="440"/>
      <c r="L5" s="440"/>
      <c r="M5" s="440"/>
      <c r="N5" s="440"/>
      <c r="O5" s="440"/>
      <c r="P5" s="440"/>
      <c r="Q5" s="440"/>
      <c r="R5" s="440"/>
      <c r="S5" s="440"/>
      <c r="T5" s="440"/>
      <c r="U5" s="440"/>
      <c r="V5" s="440"/>
      <c r="W5" s="440"/>
      <c r="X5" s="440"/>
    </row>
    <row r="7" spans="1:32" ht="15.75" x14ac:dyDescent="0.25">
      <c r="A7" s="441" t="s">
        <v>264</v>
      </c>
      <c r="B7" s="442"/>
      <c r="C7" s="442"/>
      <c r="D7" s="442"/>
      <c r="E7" s="442"/>
      <c r="F7" s="442"/>
      <c r="G7" s="442"/>
      <c r="H7" s="442"/>
      <c r="I7" s="442"/>
      <c r="J7" s="442"/>
      <c r="K7" s="442"/>
      <c r="L7" s="442"/>
      <c r="M7" s="442"/>
      <c r="N7" s="442"/>
      <c r="O7" s="442"/>
      <c r="P7" s="442"/>
      <c r="Q7" s="442"/>
      <c r="R7" s="442"/>
      <c r="S7" s="442"/>
      <c r="T7" s="442"/>
      <c r="U7" s="442"/>
      <c r="V7" s="442"/>
      <c r="W7" s="442"/>
      <c r="X7" s="442"/>
      <c r="Y7" s="43"/>
      <c r="Z7" s="43"/>
      <c r="AA7" s="43"/>
      <c r="AB7" s="43"/>
      <c r="AC7" s="41"/>
      <c r="AD7" s="41"/>
      <c r="AE7" s="41"/>
      <c r="AF7" s="41"/>
    </row>
    <row r="8" spans="1:32" ht="15.75" x14ac:dyDescent="0.25">
      <c r="A8" s="173"/>
      <c r="B8" s="174"/>
      <c r="C8" s="174"/>
      <c r="D8" s="174"/>
      <c r="E8" s="174"/>
      <c r="F8" s="174"/>
      <c r="G8" s="174"/>
      <c r="H8" s="174"/>
      <c r="I8" s="174"/>
      <c r="J8" s="174"/>
      <c r="K8" s="174"/>
      <c r="L8" s="174"/>
      <c r="M8" s="174"/>
      <c r="N8" s="174"/>
      <c r="O8" s="174"/>
      <c r="P8" s="174"/>
      <c r="Q8" s="174"/>
      <c r="R8" s="174"/>
      <c r="S8" s="174"/>
      <c r="T8" s="174"/>
      <c r="U8" s="174"/>
      <c r="V8" s="174"/>
      <c r="W8" s="174"/>
      <c r="X8" s="174"/>
      <c r="Y8" s="43"/>
      <c r="Z8" s="43"/>
      <c r="AA8" s="43"/>
      <c r="AB8" s="43"/>
      <c r="AC8" s="41"/>
      <c r="AD8" s="41"/>
      <c r="AE8" s="41"/>
      <c r="AF8" s="41"/>
    </row>
    <row r="9" spans="1:32" ht="15.75" x14ac:dyDescent="0.25">
      <c r="A9" s="443">
        <f>Header!D12</f>
        <v>0</v>
      </c>
      <c r="B9" s="444"/>
      <c r="C9" s="444"/>
      <c r="D9" s="444"/>
      <c r="E9" s="444"/>
      <c r="F9" s="444"/>
      <c r="G9" s="444"/>
      <c r="H9" s="444"/>
      <c r="I9" s="444"/>
      <c r="J9" s="174"/>
      <c r="K9" s="174"/>
      <c r="L9" s="174"/>
      <c r="M9" s="174"/>
      <c r="N9" s="174"/>
      <c r="O9" s="174"/>
      <c r="P9" s="174"/>
      <c r="Q9" s="174"/>
      <c r="R9" s="174"/>
      <c r="S9" s="174"/>
      <c r="T9" s="445">
        <f>Header!G15</f>
        <v>0</v>
      </c>
      <c r="U9" s="446"/>
      <c r="V9" s="446"/>
      <c r="W9" s="446"/>
      <c r="X9" s="446"/>
      <c r="Y9" s="43"/>
      <c r="Z9" s="43"/>
      <c r="AA9" s="43"/>
      <c r="AB9" s="43"/>
      <c r="AC9" s="41"/>
      <c r="AD9" s="41"/>
      <c r="AE9" s="41"/>
      <c r="AF9" s="41"/>
    </row>
    <row r="10" spans="1:32" ht="15.75" x14ac:dyDescent="0.25">
      <c r="A10" s="410" t="s">
        <v>139</v>
      </c>
      <c r="B10" s="410"/>
      <c r="C10" s="410"/>
      <c r="D10" s="410"/>
      <c r="E10" s="410"/>
      <c r="F10" s="410"/>
      <c r="G10" s="410"/>
      <c r="H10" s="410"/>
      <c r="I10" s="411"/>
      <c r="J10" s="174"/>
      <c r="K10" s="174"/>
      <c r="L10" s="174"/>
      <c r="M10" s="174"/>
      <c r="N10" s="174"/>
      <c r="O10" s="174"/>
      <c r="P10" s="174"/>
      <c r="Q10" s="174"/>
      <c r="R10" s="174"/>
      <c r="S10" s="174"/>
      <c r="T10" s="251" t="s">
        <v>174</v>
      </c>
      <c r="U10" s="412"/>
      <c r="V10" s="412"/>
      <c r="W10" s="412"/>
      <c r="X10" s="412"/>
      <c r="Y10" s="43"/>
      <c r="Z10" s="43"/>
      <c r="AA10" s="43"/>
      <c r="AB10" s="43"/>
      <c r="AC10" s="41"/>
      <c r="AD10" s="41"/>
      <c r="AE10" s="41"/>
      <c r="AF10" s="41"/>
    </row>
    <row r="11" spans="1:32" ht="16.5" thickBot="1" x14ac:dyDescent="0.3">
      <c r="A11" s="173"/>
      <c r="B11" s="174"/>
      <c r="C11" s="174"/>
      <c r="D11" s="174"/>
      <c r="E11" s="174"/>
      <c r="F11" s="174"/>
      <c r="G11" s="174"/>
      <c r="H11" s="174"/>
      <c r="I11" s="174"/>
      <c r="J11" s="174"/>
      <c r="K11" s="174"/>
      <c r="L11" s="174"/>
      <c r="M11" s="174"/>
      <c r="N11" s="174"/>
      <c r="O11" s="174"/>
      <c r="P11" s="174"/>
      <c r="Q11" s="174"/>
      <c r="R11" s="174"/>
      <c r="S11" s="174"/>
      <c r="T11" s="174"/>
      <c r="U11" s="174"/>
      <c r="V11" s="174"/>
      <c r="W11" s="174"/>
      <c r="X11" s="174"/>
      <c r="Y11" s="43"/>
      <c r="Z11" s="43"/>
      <c r="AA11" s="43"/>
      <c r="AB11" s="43"/>
      <c r="AC11" s="41"/>
      <c r="AD11" s="41"/>
      <c r="AE11" s="41"/>
      <c r="AF11" s="41"/>
    </row>
    <row r="12" spans="1:32" x14ac:dyDescent="0.2">
      <c r="E12" s="172"/>
      <c r="F12" s="172"/>
      <c r="G12" s="172"/>
      <c r="H12" s="172"/>
      <c r="I12" s="172"/>
      <c r="J12" s="413" t="s">
        <v>220</v>
      </c>
      <c r="K12" s="547"/>
      <c r="L12" s="548"/>
      <c r="M12" s="419">
        <f>Header!Q30</f>
        <v>0</v>
      </c>
      <c r="N12" s="420"/>
      <c r="O12" s="420"/>
      <c r="P12" s="421"/>
      <c r="Q12" s="425"/>
      <c r="R12" s="553" t="s">
        <v>270</v>
      </c>
      <c r="S12" s="427"/>
      <c r="T12" s="427"/>
      <c r="U12" s="428"/>
      <c r="V12" s="432">
        <f>SUM(V23+V28)</f>
        <v>0</v>
      </c>
      <c r="W12" s="433"/>
      <c r="X12" s="434"/>
      <c r="Y12" s="172"/>
      <c r="Z12" s="172"/>
      <c r="AA12" s="172"/>
      <c r="AB12" s="172"/>
      <c r="AC12" s="41"/>
      <c r="AD12" s="41"/>
      <c r="AE12" s="41"/>
      <c r="AF12" s="41"/>
    </row>
    <row r="13" spans="1:32" ht="20.25" customHeight="1" thickBot="1" x14ac:dyDescent="0.3">
      <c r="A13" s="438"/>
      <c r="B13" s="438"/>
      <c r="C13" s="438"/>
      <c r="D13" s="438"/>
      <c r="E13" s="438"/>
      <c r="F13" s="438"/>
      <c r="G13" s="438"/>
      <c r="H13" s="438"/>
      <c r="I13" s="439"/>
      <c r="J13" s="549"/>
      <c r="K13" s="550"/>
      <c r="L13" s="551"/>
      <c r="M13" s="422"/>
      <c r="N13" s="423"/>
      <c r="O13" s="423"/>
      <c r="P13" s="424"/>
      <c r="Q13" s="552"/>
      <c r="R13" s="554"/>
      <c r="S13" s="554"/>
      <c r="T13" s="554"/>
      <c r="U13" s="555"/>
      <c r="V13" s="556"/>
      <c r="W13" s="557"/>
      <c r="X13" s="558"/>
    </row>
    <row r="14" spans="1:32" ht="54" customHeight="1" x14ac:dyDescent="0.25">
      <c r="A14" s="456" t="s">
        <v>135</v>
      </c>
      <c r="B14" s="451"/>
      <c r="C14" s="457"/>
      <c r="D14" s="458"/>
      <c r="E14" s="449" t="s">
        <v>28</v>
      </c>
      <c r="F14" s="451"/>
      <c r="G14" s="449" t="s">
        <v>169</v>
      </c>
      <c r="H14" s="451"/>
      <c r="I14" s="451"/>
      <c r="J14" s="450"/>
      <c r="K14" s="449" t="s">
        <v>153</v>
      </c>
      <c r="L14" s="451"/>
      <c r="M14" s="449" t="s">
        <v>31</v>
      </c>
      <c r="N14" s="450"/>
      <c r="O14" s="449" t="s">
        <v>32</v>
      </c>
      <c r="P14" s="450"/>
      <c r="Q14" s="51"/>
      <c r="R14" s="447" t="s">
        <v>156</v>
      </c>
      <c r="S14" s="448"/>
      <c r="T14" s="449" t="s">
        <v>212</v>
      </c>
      <c r="U14" s="450"/>
      <c r="V14" s="449" t="s">
        <v>172</v>
      </c>
      <c r="W14" s="451"/>
      <c r="X14" s="452"/>
    </row>
    <row r="15" spans="1:32" ht="13.5" thickBot="1" x14ac:dyDescent="0.25">
      <c r="A15" s="48"/>
      <c r="B15" s="49"/>
      <c r="C15" s="49"/>
      <c r="D15" s="49"/>
      <c r="E15" s="49"/>
      <c r="F15" s="49"/>
      <c r="G15" s="49"/>
      <c r="H15" s="49"/>
      <c r="I15" s="49"/>
      <c r="J15" s="49"/>
      <c r="K15" s="49"/>
      <c r="L15" s="49"/>
      <c r="M15" s="49"/>
      <c r="N15" s="49"/>
      <c r="O15" s="49"/>
      <c r="P15" s="49"/>
      <c r="Q15" s="49"/>
      <c r="R15" s="49"/>
      <c r="S15" s="49"/>
      <c r="T15" s="49"/>
      <c r="U15" s="49"/>
      <c r="V15" s="49"/>
      <c r="W15" s="49"/>
      <c r="X15" s="50"/>
    </row>
    <row r="16" spans="1:32" ht="18" customHeight="1" x14ac:dyDescent="0.2">
      <c r="A16" s="394" t="s">
        <v>242</v>
      </c>
      <c r="B16" s="395"/>
      <c r="C16" s="395"/>
      <c r="D16" s="453"/>
      <c r="E16" s="398" t="s">
        <v>42</v>
      </c>
      <c r="F16" s="399"/>
      <c r="G16" s="400" t="s">
        <v>45</v>
      </c>
      <c r="H16" s="401"/>
      <c r="I16" s="401"/>
      <c r="J16" s="402"/>
      <c r="K16" s="403">
        <v>75.989999999999995</v>
      </c>
      <c r="L16" s="404"/>
      <c r="M16" s="403">
        <v>89.42</v>
      </c>
      <c r="N16" s="404"/>
      <c r="O16" s="403">
        <v>83.59</v>
      </c>
      <c r="P16" s="404"/>
      <c r="Q16" s="153"/>
      <c r="R16" s="405"/>
      <c r="S16" s="405"/>
      <c r="T16" s="406"/>
      <c r="U16" s="407"/>
      <c r="V16" s="403">
        <f t="shared" ref="V16:V22" si="0">SUM(R16*T16)</f>
        <v>0</v>
      </c>
      <c r="W16" s="408"/>
      <c r="X16" s="409"/>
    </row>
    <row r="17" spans="1:24" ht="18" customHeight="1" thickBot="1" x14ac:dyDescent="0.25">
      <c r="A17" s="396"/>
      <c r="B17" s="397"/>
      <c r="C17" s="397"/>
      <c r="D17" s="454"/>
      <c r="E17" s="381" t="s">
        <v>64</v>
      </c>
      <c r="F17" s="382"/>
      <c r="G17" s="383" t="s">
        <v>233</v>
      </c>
      <c r="H17" s="384"/>
      <c r="I17" s="384"/>
      <c r="J17" s="382"/>
      <c r="K17" s="385">
        <v>15.92</v>
      </c>
      <c r="L17" s="382"/>
      <c r="M17" s="385">
        <v>19.28</v>
      </c>
      <c r="N17" s="382"/>
      <c r="O17" s="385">
        <v>17.510000000000002</v>
      </c>
      <c r="P17" s="382"/>
      <c r="Q17" s="154"/>
      <c r="R17" s="388"/>
      <c r="S17" s="389"/>
      <c r="T17" s="390"/>
      <c r="U17" s="391"/>
      <c r="V17" s="385">
        <f t="shared" si="0"/>
        <v>0</v>
      </c>
      <c r="W17" s="392"/>
      <c r="X17" s="393"/>
    </row>
    <row r="18" spans="1:24" ht="18" customHeight="1" x14ac:dyDescent="0.2">
      <c r="A18" s="167"/>
      <c r="B18" s="168"/>
      <c r="C18" s="168"/>
      <c r="D18" s="168"/>
      <c r="E18" s="381" t="s">
        <v>108</v>
      </c>
      <c r="F18" s="382"/>
      <c r="G18" s="383" t="s">
        <v>111</v>
      </c>
      <c r="H18" s="384"/>
      <c r="I18" s="384"/>
      <c r="J18" s="382"/>
      <c r="K18" s="385">
        <v>16.100000000000001</v>
      </c>
      <c r="L18" s="382"/>
      <c r="M18" s="385">
        <v>19.46</v>
      </c>
      <c r="N18" s="382"/>
      <c r="O18" s="385">
        <v>17.71</v>
      </c>
      <c r="P18" s="382"/>
      <c r="Q18" s="154"/>
      <c r="R18" s="388"/>
      <c r="S18" s="389"/>
      <c r="T18" s="390"/>
      <c r="U18" s="391"/>
      <c r="V18" s="385">
        <f t="shared" si="0"/>
        <v>0</v>
      </c>
      <c r="W18" s="392"/>
      <c r="X18" s="393"/>
    </row>
    <row r="19" spans="1:24" ht="18" customHeight="1" x14ac:dyDescent="0.2">
      <c r="A19" s="167"/>
      <c r="B19" s="168"/>
      <c r="C19" s="168"/>
      <c r="D19" s="168"/>
      <c r="E19" s="381" t="s">
        <v>51</v>
      </c>
      <c r="F19" s="382"/>
      <c r="G19" s="383" t="s">
        <v>53</v>
      </c>
      <c r="H19" s="384"/>
      <c r="I19" s="384"/>
      <c r="J19" s="382"/>
      <c r="K19" s="385">
        <v>12.26</v>
      </c>
      <c r="L19" s="382"/>
      <c r="M19" s="386" t="s">
        <v>232</v>
      </c>
      <c r="N19" s="387"/>
      <c r="O19" s="385">
        <v>13.48</v>
      </c>
      <c r="P19" s="382"/>
      <c r="Q19" s="154"/>
      <c r="R19" s="388"/>
      <c r="S19" s="389"/>
      <c r="T19" s="390"/>
      <c r="U19" s="391"/>
      <c r="V19" s="385">
        <f t="shared" si="0"/>
        <v>0</v>
      </c>
      <c r="W19" s="392"/>
      <c r="X19" s="393"/>
    </row>
    <row r="20" spans="1:24" ht="18" customHeight="1" x14ac:dyDescent="0.2">
      <c r="A20" s="167"/>
      <c r="B20" s="168"/>
      <c r="C20" s="168"/>
      <c r="D20" s="168"/>
      <c r="E20" s="381" t="s">
        <v>105</v>
      </c>
      <c r="F20" s="382"/>
      <c r="G20" s="383" t="s">
        <v>107</v>
      </c>
      <c r="H20" s="384"/>
      <c r="I20" s="384"/>
      <c r="J20" s="382"/>
      <c r="K20" s="385">
        <v>19</v>
      </c>
      <c r="L20" s="382"/>
      <c r="M20" s="385">
        <v>22.36</v>
      </c>
      <c r="N20" s="382"/>
      <c r="O20" s="385">
        <v>20.9</v>
      </c>
      <c r="P20" s="382"/>
      <c r="Q20" s="154"/>
      <c r="R20" s="388"/>
      <c r="S20" s="389"/>
      <c r="T20" s="390"/>
      <c r="U20" s="391"/>
      <c r="V20" s="385">
        <f t="shared" si="0"/>
        <v>0</v>
      </c>
      <c r="W20" s="392"/>
      <c r="X20" s="393"/>
    </row>
    <row r="21" spans="1:24" ht="18" customHeight="1" x14ac:dyDescent="0.2">
      <c r="A21" s="167"/>
      <c r="B21" s="168"/>
      <c r="C21" s="168"/>
      <c r="D21" s="168"/>
      <c r="E21" s="381" t="s">
        <v>47</v>
      </c>
      <c r="F21" s="382"/>
      <c r="G21" s="383" t="s">
        <v>155</v>
      </c>
      <c r="H21" s="384"/>
      <c r="I21" s="384"/>
      <c r="J21" s="382"/>
      <c r="K21" s="385">
        <v>18.39</v>
      </c>
      <c r="L21" s="382"/>
      <c r="M21" s="386" t="s">
        <v>232</v>
      </c>
      <c r="N21" s="387"/>
      <c r="O21" s="385">
        <v>20.23</v>
      </c>
      <c r="P21" s="382"/>
      <c r="Q21" s="154"/>
      <c r="R21" s="388"/>
      <c r="S21" s="389"/>
      <c r="T21" s="390"/>
      <c r="U21" s="391"/>
      <c r="V21" s="385">
        <f t="shared" si="0"/>
        <v>0</v>
      </c>
      <c r="W21" s="392"/>
      <c r="X21" s="393"/>
    </row>
    <row r="22" spans="1:24" ht="18" customHeight="1" thickBot="1" x14ac:dyDescent="0.25">
      <c r="A22" s="167"/>
      <c r="B22" s="168"/>
      <c r="C22" s="168"/>
      <c r="D22" s="168"/>
      <c r="E22" s="365" t="s">
        <v>112</v>
      </c>
      <c r="F22" s="366"/>
      <c r="G22" s="367" t="s">
        <v>114</v>
      </c>
      <c r="H22" s="368"/>
      <c r="I22" s="368"/>
      <c r="J22" s="366"/>
      <c r="K22" s="369">
        <v>19</v>
      </c>
      <c r="L22" s="366"/>
      <c r="M22" s="369">
        <v>22.36</v>
      </c>
      <c r="N22" s="366"/>
      <c r="O22" s="369">
        <v>20.9</v>
      </c>
      <c r="P22" s="366"/>
      <c r="Q22" s="156"/>
      <c r="R22" s="469"/>
      <c r="S22" s="470"/>
      <c r="T22" s="373"/>
      <c r="U22" s="471"/>
      <c r="V22" s="369">
        <f t="shared" si="0"/>
        <v>0</v>
      </c>
      <c r="W22" s="374"/>
      <c r="X22" s="375"/>
    </row>
    <row r="23" spans="1:24" ht="18" customHeight="1" thickBot="1" x14ac:dyDescent="0.25">
      <c r="A23" s="57"/>
      <c r="B23" s="44"/>
      <c r="C23" s="44"/>
      <c r="D23" s="44"/>
      <c r="E23" s="45"/>
      <c r="F23" s="45"/>
      <c r="G23" s="168"/>
      <c r="H23" s="168"/>
      <c r="I23" s="168"/>
      <c r="J23" s="168"/>
      <c r="K23" s="46"/>
      <c r="L23" s="46"/>
      <c r="M23" s="46"/>
      <c r="N23" s="46"/>
      <c r="O23" s="46"/>
      <c r="P23" s="46"/>
      <c r="Q23" s="47"/>
      <c r="R23" s="46"/>
      <c r="S23" s="46"/>
      <c r="T23" s="376" t="s">
        <v>168</v>
      </c>
      <c r="U23" s="377"/>
      <c r="V23" s="378">
        <f>SUM(V16:X22)</f>
        <v>0</v>
      </c>
      <c r="W23" s="379"/>
      <c r="X23" s="380"/>
    </row>
    <row r="24" spans="1:24" ht="13.5" thickBot="1" x14ac:dyDescent="0.25">
      <c r="A24" s="57"/>
      <c r="B24" s="44"/>
      <c r="C24" s="44"/>
      <c r="D24" s="44"/>
      <c r="E24" s="45"/>
      <c r="F24" s="45"/>
      <c r="G24" s="168"/>
      <c r="H24" s="168"/>
      <c r="I24" s="168"/>
      <c r="J24" s="168"/>
      <c r="K24" s="46"/>
      <c r="L24" s="46"/>
      <c r="M24" s="46"/>
      <c r="N24" s="46"/>
      <c r="O24" s="46"/>
      <c r="P24" s="46"/>
      <c r="Q24" s="47"/>
      <c r="R24" s="46"/>
      <c r="S24" s="46"/>
      <c r="T24" s="58"/>
      <c r="U24" s="58"/>
      <c r="V24" s="46"/>
      <c r="W24" s="46"/>
      <c r="X24" s="59"/>
    </row>
    <row r="25" spans="1:24" ht="18" customHeight="1" x14ac:dyDescent="0.2">
      <c r="A25" s="394" t="s">
        <v>291</v>
      </c>
      <c r="B25" s="395"/>
      <c r="C25" s="395"/>
      <c r="D25" s="453"/>
      <c r="E25" s="461" t="s">
        <v>120</v>
      </c>
      <c r="F25" s="462"/>
      <c r="G25" s="463" t="s">
        <v>234</v>
      </c>
      <c r="H25" s="463"/>
      <c r="I25" s="463"/>
      <c r="J25" s="463"/>
      <c r="K25" s="464"/>
      <c r="L25" s="464"/>
      <c r="M25" s="464"/>
      <c r="N25" s="464"/>
      <c r="O25" s="464"/>
      <c r="P25" s="464"/>
      <c r="Q25" s="52"/>
      <c r="R25" s="480"/>
      <c r="S25" s="480"/>
      <c r="T25" s="481"/>
      <c r="U25" s="481"/>
      <c r="V25" s="464">
        <f>SUM(R25*T25)</f>
        <v>0</v>
      </c>
      <c r="W25" s="464"/>
      <c r="X25" s="482"/>
    </row>
    <row r="26" spans="1:24" ht="18" customHeight="1" x14ac:dyDescent="0.2">
      <c r="A26" s="543"/>
      <c r="B26" s="544"/>
      <c r="C26" s="544"/>
      <c r="D26" s="545"/>
      <c r="E26" s="493"/>
      <c r="F26" s="494"/>
      <c r="G26" s="495"/>
      <c r="H26" s="495"/>
      <c r="I26" s="495"/>
      <c r="J26" s="495"/>
      <c r="K26" s="496"/>
      <c r="L26" s="496"/>
      <c r="M26" s="496"/>
      <c r="N26" s="496"/>
      <c r="O26" s="496"/>
      <c r="P26" s="496"/>
      <c r="Q26" s="49"/>
      <c r="R26" s="497"/>
      <c r="S26" s="497"/>
      <c r="T26" s="492"/>
      <c r="U26" s="492"/>
      <c r="V26" s="496">
        <f>SUM(R26*T26)</f>
        <v>0</v>
      </c>
      <c r="W26" s="496"/>
      <c r="X26" s="539"/>
    </row>
    <row r="27" spans="1:24" ht="18" customHeight="1" thickBot="1" x14ac:dyDescent="0.25">
      <c r="A27" s="396"/>
      <c r="B27" s="397"/>
      <c r="C27" s="397"/>
      <c r="D27" s="454"/>
      <c r="E27" s="498"/>
      <c r="F27" s="499"/>
      <c r="G27" s="500"/>
      <c r="H27" s="500"/>
      <c r="I27" s="500"/>
      <c r="J27" s="500"/>
      <c r="K27" s="501"/>
      <c r="L27" s="501"/>
      <c r="M27" s="501"/>
      <c r="N27" s="501"/>
      <c r="O27" s="501"/>
      <c r="P27" s="501"/>
      <c r="Q27" s="53"/>
      <c r="R27" s="502"/>
      <c r="S27" s="502"/>
      <c r="T27" s="503"/>
      <c r="U27" s="503"/>
      <c r="V27" s="501">
        <f>SUM(R27*T27)</f>
        <v>0</v>
      </c>
      <c r="W27" s="501"/>
      <c r="X27" s="542"/>
    </row>
    <row r="28" spans="1:24" ht="18" customHeight="1" thickBot="1" x14ac:dyDescent="0.25">
      <c r="A28" s="57"/>
      <c r="B28" s="44"/>
      <c r="C28" s="44"/>
      <c r="D28" s="44"/>
      <c r="E28" s="60"/>
      <c r="F28" s="60"/>
      <c r="G28" s="61"/>
      <c r="H28" s="61"/>
      <c r="I28" s="61"/>
      <c r="J28" s="61"/>
      <c r="K28" s="62"/>
      <c r="L28" s="62"/>
      <c r="M28" s="62"/>
      <c r="N28" s="62"/>
      <c r="O28" s="62"/>
      <c r="P28" s="62"/>
      <c r="Q28" s="54"/>
      <c r="R28" s="62"/>
      <c r="S28" s="62"/>
      <c r="T28" s="507" t="s">
        <v>168</v>
      </c>
      <c r="U28" s="508"/>
      <c r="V28" s="509">
        <f>SUM(V25:X27)</f>
        <v>0</v>
      </c>
      <c r="W28" s="510"/>
      <c r="X28" s="511"/>
    </row>
    <row r="29" spans="1:24" ht="13.5" thickBot="1" x14ac:dyDescent="0.25">
      <c r="A29" s="86"/>
      <c r="B29" s="87"/>
      <c r="C29" s="87"/>
      <c r="D29" s="87"/>
      <c r="E29" s="87"/>
      <c r="F29" s="87"/>
      <c r="G29" s="87"/>
      <c r="H29" s="87"/>
      <c r="I29" s="87"/>
      <c r="J29" s="87"/>
      <c r="K29" s="87"/>
      <c r="L29" s="87"/>
      <c r="M29" s="87"/>
      <c r="N29" s="87"/>
      <c r="O29" s="87"/>
      <c r="P29" s="87"/>
      <c r="Q29" s="53"/>
      <c r="R29" s="87"/>
      <c r="S29" s="87"/>
      <c r="T29" s="87"/>
      <c r="U29" s="87"/>
      <c r="V29" s="87"/>
      <c r="W29" s="87"/>
      <c r="X29" s="88"/>
    </row>
    <row r="30" spans="1:24" x14ac:dyDescent="0.2">
      <c r="A30" s="6"/>
      <c r="B30" s="6"/>
      <c r="C30" s="6"/>
      <c r="D30" s="6"/>
      <c r="E30" s="6"/>
      <c r="F30" s="6"/>
      <c r="G30" s="6"/>
      <c r="H30" s="6"/>
      <c r="I30" s="6"/>
      <c r="J30" s="6"/>
      <c r="K30" s="6"/>
      <c r="L30" s="6"/>
      <c r="M30" s="6"/>
      <c r="N30" s="6"/>
      <c r="O30" s="6"/>
      <c r="P30" s="6"/>
      <c r="Q30" s="6"/>
      <c r="R30" s="6"/>
      <c r="S30" s="6"/>
      <c r="T30" s="6"/>
      <c r="U30" s="6"/>
      <c r="V30" s="6"/>
      <c r="W30" s="6"/>
      <c r="X30" s="6"/>
    </row>
    <row r="31" spans="1:24" x14ac:dyDescent="0.2">
      <c r="A31" s="6"/>
      <c r="B31" s="6"/>
      <c r="C31" s="6"/>
      <c r="D31" s="6"/>
      <c r="E31" s="6"/>
      <c r="F31" s="6"/>
      <c r="G31" s="6"/>
      <c r="H31" s="6"/>
      <c r="I31" s="6"/>
      <c r="J31" s="6"/>
      <c r="K31" s="6"/>
      <c r="L31" s="6"/>
      <c r="M31" s="6"/>
      <c r="N31" s="6"/>
      <c r="O31" s="6"/>
      <c r="P31" s="6"/>
      <c r="Q31" s="6"/>
      <c r="R31" s="6"/>
      <c r="S31" s="6"/>
      <c r="T31" s="6"/>
      <c r="U31" s="6"/>
      <c r="V31" s="6"/>
      <c r="W31" s="6"/>
      <c r="X31" s="6"/>
    </row>
  </sheetData>
  <sheetProtection password="EEE0" sheet="1" objects="1" scenarios="1"/>
  <mergeCells count="110">
    <mergeCell ref="A10:I10"/>
    <mergeCell ref="T10:X10"/>
    <mergeCell ref="J12:L13"/>
    <mergeCell ref="M12:P13"/>
    <mergeCell ref="Q12:Q13"/>
    <mergeCell ref="R12:U13"/>
    <mergeCell ref="V12:X13"/>
    <mergeCell ref="A13:I13"/>
    <mergeCell ref="J2:X2"/>
    <mergeCell ref="J3:X3"/>
    <mergeCell ref="J4:X4"/>
    <mergeCell ref="J5:X5"/>
    <mergeCell ref="A7:X7"/>
    <mergeCell ref="A9:I9"/>
    <mergeCell ref="T9:X9"/>
    <mergeCell ref="R14:S14"/>
    <mergeCell ref="T14:U14"/>
    <mergeCell ref="V14:X14"/>
    <mergeCell ref="A16:D17"/>
    <mergeCell ref="E16:F16"/>
    <mergeCell ref="G16:J16"/>
    <mergeCell ref="K16:L16"/>
    <mergeCell ref="M16:N16"/>
    <mergeCell ref="O16:P16"/>
    <mergeCell ref="R16:S16"/>
    <mergeCell ref="A14:D14"/>
    <mergeCell ref="E14:F14"/>
    <mergeCell ref="G14:J14"/>
    <mergeCell ref="K14:L14"/>
    <mergeCell ref="M14:N14"/>
    <mergeCell ref="O14:P14"/>
    <mergeCell ref="T16:U16"/>
    <mergeCell ref="V16:X16"/>
    <mergeCell ref="E17:F17"/>
    <mergeCell ref="G17:J17"/>
    <mergeCell ref="K17:L17"/>
    <mergeCell ref="M17:N17"/>
    <mergeCell ref="O17:P17"/>
    <mergeCell ref="R17:S17"/>
    <mergeCell ref="T17:U17"/>
    <mergeCell ref="V17:X17"/>
    <mergeCell ref="T18:U18"/>
    <mergeCell ref="V18:X18"/>
    <mergeCell ref="E19:F19"/>
    <mergeCell ref="G19:J19"/>
    <mergeCell ref="K19:L19"/>
    <mergeCell ref="M19:N19"/>
    <mergeCell ref="O19:P19"/>
    <mergeCell ref="R19:S19"/>
    <mergeCell ref="T19:U19"/>
    <mergeCell ref="V19:X19"/>
    <mergeCell ref="E18:F18"/>
    <mergeCell ref="G18:J18"/>
    <mergeCell ref="K18:L18"/>
    <mergeCell ref="M18:N18"/>
    <mergeCell ref="O18:P18"/>
    <mergeCell ref="R18:S18"/>
    <mergeCell ref="T20:U20"/>
    <mergeCell ref="V20:X20"/>
    <mergeCell ref="E21:F21"/>
    <mergeCell ref="G21:J21"/>
    <mergeCell ref="K21:L21"/>
    <mergeCell ref="M21:N21"/>
    <mergeCell ref="O21:P21"/>
    <mergeCell ref="R21:S21"/>
    <mergeCell ref="T21:U21"/>
    <mergeCell ref="V21:X21"/>
    <mergeCell ref="E20:F20"/>
    <mergeCell ref="G20:J20"/>
    <mergeCell ref="K20:L20"/>
    <mergeCell ref="M20:N20"/>
    <mergeCell ref="O20:P20"/>
    <mergeCell ref="R20:S20"/>
    <mergeCell ref="T22:U22"/>
    <mergeCell ref="V22:X22"/>
    <mergeCell ref="T23:U23"/>
    <mergeCell ref="V23:X23"/>
    <mergeCell ref="A25:D27"/>
    <mergeCell ref="E25:F25"/>
    <mergeCell ref="G25:J25"/>
    <mergeCell ref="K25:L25"/>
    <mergeCell ref="M25:N25"/>
    <mergeCell ref="O25:P25"/>
    <mergeCell ref="E22:F22"/>
    <mergeCell ref="G22:J22"/>
    <mergeCell ref="K22:L22"/>
    <mergeCell ref="M22:N22"/>
    <mergeCell ref="O22:P22"/>
    <mergeCell ref="R22:S22"/>
    <mergeCell ref="R25:S25"/>
    <mergeCell ref="T25:U25"/>
    <mergeCell ref="V25:X25"/>
    <mergeCell ref="E26:F26"/>
    <mergeCell ref="G26:J26"/>
    <mergeCell ref="K26:L26"/>
    <mergeCell ref="M26:N26"/>
    <mergeCell ref="O26:P26"/>
    <mergeCell ref="R26:S26"/>
    <mergeCell ref="T26:U26"/>
    <mergeCell ref="T28:U28"/>
    <mergeCell ref="V28:X28"/>
    <mergeCell ref="V26:X26"/>
    <mergeCell ref="E27:F27"/>
    <mergeCell ref="G27:J27"/>
    <mergeCell ref="K27:L27"/>
    <mergeCell ref="M27:N27"/>
    <mergeCell ref="O27:P27"/>
    <mergeCell ref="R27:S27"/>
    <mergeCell ref="T27:U27"/>
    <mergeCell ref="V27:X27"/>
  </mergeCells>
  <pageMargins left="0.63" right="0.62" top="0.49" bottom="0.75" header="0.3" footer="0.3"/>
  <pageSetup scale="56"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31"/>
  <sheetViews>
    <sheetView view="pageBreakPreview" zoomScale="85" zoomScaleNormal="85" zoomScaleSheetLayoutView="85" workbookViewId="0">
      <pane ySplit="14" topLeftCell="A15" activePane="bottomLeft" state="frozen"/>
      <selection pane="bottomLeft" activeCell="M12" sqref="M12:P13"/>
    </sheetView>
  </sheetViews>
  <sheetFormatPr defaultRowHeight="12.75" x14ac:dyDescent="0.2"/>
  <cols>
    <col min="1" max="3" width="5.7109375" style="8" customWidth="1"/>
    <col min="4" max="4" width="10.140625" style="8" customWidth="1"/>
    <col min="5" max="6" width="5.7109375" style="8" customWidth="1"/>
    <col min="7" max="7" width="10.7109375" style="8" customWidth="1"/>
    <col min="8" max="8" width="11.85546875" style="8" customWidth="1"/>
    <col min="9" max="9" width="14.140625" style="8" customWidth="1"/>
    <col min="10" max="10" width="9.28515625" style="8" customWidth="1"/>
    <col min="11" max="16" width="5.7109375" style="8" customWidth="1"/>
    <col min="17" max="17" width="1.7109375" style="8" customWidth="1"/>
    <col min="18" max="21" width="5.7109375" style="8" customWidth="1"/>
    <col min="22" max="22" width="7.28515625" style="8" customWidth="1"/>
    <col min="23" max="23" width="7.42578125" style="8" customWidth="1"/>
    <col min="24" max="32" width="5.7109375" style="8" customWidth="1"/>
    <col min="33" max="16384" width="9.140625" style="8"/>
  </cols>
  <sheetData>
    <row r="2" spans="1:32" ht="15.75" x14ac:dyDescent="0.25">
      <c r="J2" s="440" t="s">
        <v>0</v>
      </c>
      <c r="K2" s="440"/>
      <c r="L2" s="440"/>
      <c r="M2" s="440"/>
      <c r="N2" s="440"/>
      <c r="O2" s="440"/>
      <c r="P2" s="440"/>
      <c r="Q2" s="440"/>
      <c r="R2" s="440"/>
      <c r="S2" s="440"/>
      <c r="T2" s="440"/>
      <c r="U2" s="440"/>
      <c r="V2" s="440"/>
      <c r="W2" s="440"/>
      <c r="X2" s="440"/>
    </row>
    <row r="3" spans="1:32" ht="15.75" x14ac:dyDescent="0.25">
      <c r="J3" s="440" t="s">
        <v>1</v>
      </c>
      <c r="K3" s="440"/>
      <c r="L3" s="440"/>
      <c r="M3" s="440"/>
      <c r="N3" s="440"/>
      <c r="O3" s="440"/>
      <c r="P3" s="440"/>
      <c r="Q3" s="440"/>
      <c r="R3" s="440"/>
      <c r="S3" s="440"/>
      <c r="T3" s="440"/>
      <c r="U3" s="440"/>
      <c r="V3" s="440"/>
      <c r="W3" s="440"/>
      <c r="X3" s="440"/>
    </row>
    <row r="4" spans="1:32" ht="15.75" x14ac:dyDescent="0.25">
      <c r="J4" s="440" t="s">
        <v>157</v>
      </c>
      <c r="K4" s="440"/>
      <c r="L4" s="440"/>
      <c r="M4" s="440"/>
      <c r="N4" s="440"/>
      <c r="O4" s="440"/>
      <c r="P4" s="440"/>
      <c r="Q4" s="440"/>
      <c r="R4" s="440"/>
      <c r="S4" s="440"/>
      <c r="T4" s="440"/>
      <c r="U4" s="440"/>
      <c r="V4" s="440"/>
      <c r="W4" s="440"/>
      <c r="X4" s="440"/>
    </row>
    <row r="5" spans="1:32" ht="15.75" x14ac:dyDescent="0.25">
      <c r="J5" s="440"/>
      <c r="K5" s="440"/>
      <c r="L5" s="440"/>
      <c r="M5" s="440"/>
      <c r="N5" s="440"/>
      <c r="O5" s="440"/>
      <c r="P5" s="440"/>
      <c r="Q5" s="440"/>
      <c r="R5" s="440"/>
      <c r="S5" s="440"/>
      <c r="T5" s="440"/>
      <c r="U5" s="440"/>
      <c r="V5" s="440"/>
      <c r="W5" s="440"/>
      <c r="X5" s="440"/>
    </row>
    <row r="7" spans="1:32" ht="15.75" x14ac:dyDescent="0.25">
      <c r="A7" s="441" t="s">
        <v>265</v>
      </c>
      <c r="B7" s="442"/>
      <c r="C7" s="442"/>
      <c r="D7" s="442"/>
      <c r="E7" s="442"/>
      <c r="F7" s="442"/>
      <c r="G7" s="442"/>
      <c r="H7" s="442"/>
      <c r="I7" s="442"/>
      <c r="J7" s="442"/>
      <c r="K7" s="442"/>
      <c r="L7" s="442"/>
      <c r="M7" s="442"/>
      <c r="N7" s="442"/>
      <c r="O7" s="442"/>
      <c r="P7" s="442"/>
      <c r="Q7" s="442"/>
      <c r="R7" s="442"/>
      <c r="S7" s="442"/>
      <c r="T7" s="442"/>
      <c r="U7" s="442"/>
      <c r="V7" s="442"/>
      <c r="W7" s="442"/>
      <c r="X7" s="442"/>
      <c r="Y7" s="43"/>
      <c r="Z7" s="43"/>
      <c r="AA7" s="43"/>
      <c r="AB7" s="43"/>
      <c r="AC7" s="41"/>
      <c r="AD7" s="41"/>
      <c r="AE7" s="41"/>
      <c r="AF7" s="41"/>
    </row>
    <row r="8" spans="1:32" ht="15.75" x14ac:dyDescent="0.25">
      <c r="A8" s="173"/>
      <c r="B8" s="174"/>
      <c r="C8" s="174"/>
      <c r="D8" s="174"/>
      <c r="E8" s="174"/>
      <c r="F8" s="174"/>
      <c r="G8" s="174"/>
      <c r="H8" s="174"/>
      <c r="I8" s="174"/>
      <c r="J8" s="174"/>
      <c r="K8" s="174"/>
      <c r="L8" s="174"/>
      <c r="M8" s="174"/>
      <c r="N8" s="174"/>
      <c r="O8" s="174"/>
      <c r="P8" s="174"/>
      <c r="Q8" s="174"/>
      <c r="R8" s="174"/>
      <c r="S8" s="174"/>
      <c r="T8" s="174"/>
      <c r="U8" s="174"/>
      <c r="V8" s="174"/>
      <c r="W8" s="174"/>
      <c r="X8" s="174"/>
      <c r="Y8" s="43"/>
      <c r="Z8" s="43"/>
      <c r="AA8" s="43"/>
      <c r="AB8" s="43"/>
      <c r="AC8" s="41"/>
      <c r="AD8" s="41"/>
      <c r="AE8" s="41"/>
      <c r="AF8" s="41"/>
    </row>
    <row r="9" spans="1:32" ht="15.75" x14ac:dyDescent="0.25">
      <c r="A9" s="443">
        <f>Header!D12</f>
        <v>0</v>
      </c>
      <c r="B9" s="444"/>
      <c r="C9" s="444"/>
      <c r="D9" s="444"/>
      <c r="E9" s="444"/>
      <c r="F9" s="444"/>
      <c r="G9" s="444"/>
      <c r="H9" s="444"/>
      <c r="I9" s="444"/>
      <c r="J9" s="174"/>
      <c r="K9" s="174"/>
      <c r="L9" s="174"/>
      <c r="M9" s="174"/>
      <c r="N9" s="174"/>
      <c r="O9" s="174"/>
      <c r="P9" s="174"/>
      <c r="Q9" s="174"/>
      <c r="R9" s="174"/>
      <c r="S9" s="174"/>
      <c r="T9" s="445">
        <f>Header!G15</f>
        <v>0</v>
      </c>
      <c r="U9" s="446"/>
      <c r="V9" s="446"/>
      <c r="W9" s="446"/>
      <c r="X9" s="446"/>
      <c r="Y9" s="43"/>
      <c r="Z9" s="43"/>
      <c r="AA9" s="43"/>
      <c r="AB9" s="43"/>
      <c r="AC9" s="41"/>
      <c r="AD9" s="41"/>
      <c r="AE9" s="41"/>
      <c r="AF9" s="41"/>
    </row>
    <row r="10" spans="1:32" ht="15.75" x14ac:dyDescent="0.25">
      <c r="A10" s="410" t="s">
        <v>139</v>
      </c>
      <c r="B10" s="410"/>
      <c r="C10" s="410"/>
      <c r="D10" s="410"/>
      <c r="E10" s="410"/>
      <c r="F10" s="410"/>
      <c r="G10" s="410"/>
      <c r="H10" s="410"/>
      <c r="I10" s="411"/>
      <c r="J10" s="174"/>
      <c r="K10" s="174"/>
      <c r="L10" s="174"/>
      <c r="M10" s="174"/>
      <c r="N10" s="174"/>
      <c r="O10" s="174"/>
      <c r="P10" s="174"/>
      <c r="Q10" s="174"/>
      <c r="R10" s="174"/>
      <c r="S10" s="174"/>
      <c r="T10" s="251" t="s">
        <v>174</v>
      </c>
      <c r="U10" s="412"/>
      <c r="V10" s="412"/>
      <c r="W10" s="412"/>
      <c r="X10" s="412"/>
      <c r="Y10" s="43"/>
      <c r="Z10" s="43"/>
      <c r="AA10" s="43"/>
      <c r="AB10" s="43"/>
      <c r="AC10" s="41"/>
      <c r="AD10" s="41"/>
      <c r="AE10" s="41"/>
      <c r="AF10" s="41"/>
    </row>
    <row r="11" spans="1:32" ht="16.5" thickBot="1" x14ac:dyDescent="0.3">
      <c r="A11" s="173"/>
      <c r="B11" s="174"/>
      <c r="C11" s="174"/>
      <c r="D11" s="174"/>
      <c r="E11" s="174"/>
      <c r="F11" s="174"/>
      <c r="G11" s="174"/>
      <c r="H11" s="174"/>
      <c r="I11" s="174"/>
      <c r="J11" s="174"/>
      <c r="K11" s="174"/>
      <c r="L11" s="174"/>
      <c r="M11" s="174"/>
      <c r="N11" s="174"/>
      <c r="O11" s="174"/>
      <c r="P11" s="174"/>
      <c r="Q11" s="174"/>
      <c r="R11" s="174"/>
      <c r="S11" s="174"/>
      <c r="T11" s="174"/>
      <c r="U11" s="174"/>
      <c r="V11" s="174"/>
      <c r="W11" s="174"/>
      <c r="X11" s="174"/>
      <c r="Y11" s="43"/>
      <c r="Z11" s="43"/>
      <c r="AA11" s="43"/>
      <c r="AB11" s="43"/>
      <c r="AC11" s="41"/>
      <c r="AD11" s="41"/>
      <c r="AE11" s="41"/>
      <c r="AF11" s="41"/>
    </row>
    <row r="12" spans="1:32" x14ac:dyDescent="0.2">
      <c r="E12" s="172"/>
      <c r="F12" s="172"/>
      <c r="G12" s="172"/>
      <c r="H12" s="172"/>
      <c r="I12" s="172"/>
      <c r="J12" s="413" t="s">
        <v>220</v>
      </c>
      <c r="K12" s="547"/>
      <c r="L12" s="548"/>
      <c r="M12" s="419">
        <f>Header!Q31</f>
        <v>0</v>
      </c>
      <c r="N12" s="420"/>
      <c r="O12" s="420"/>
      <c r="P12" s="421"/>
      <c r="Q12" s="425"/>
      <c r="R12" s="553" t="s">
        <v>270</v>
      </c>
      <c r="S12" s="427"/>
      <c r="T12" s="427"/>
      <c r="U12" s="428"/>
      <c r="V12" s="432">
        <f>SUM(V23+V28)</f>
        <v>0</v>
      </c>
      <c r="W12" s="433"/>
      <c r="X12" s="434"/>
      <c r="Y12" s="172"/>
      <c r="Z12" s="172"/>
      <c r="AA12" s="172"/>
      <c r="AB12" s="172"/>
      <c r="AC12" s="41"/>
      <c r="AD12" s="41"/>
      <c r="AE12" s="41"/>
      <c r="AF12" s="41"/>
    </row>
    <row r="13" spans="1:32" ht="20.25" customHeight="1" thickBot="1" x14ac:dyDescent="0.3">
      <c r="A13" s="438"/>
      <c r="B13" s="438"/>
      <c r="C13" s="438"/>
      <c r="D13" s="438"/>
      <c r="E13" s="438"/>
      <c r="F13" s="438"/>
      <c r="G13" s="438"/>
      <c r="H13" s="438"/>
      <c r="I13" s="439"/>
      <c r="J13" s="549"/>
      <c r="K13" s="550"/>
      <c r="L13" s="551"/>
      <c r="M13" s="422"/>
      <c r="N13" s="423"/>
      <c r="O13" s="423"/>
      <c r="P13" s="424"/>
      <c r="Q13" s="552"/>
      <c r="R13" s="554"/>
      <c r="S13" s="554"/>
      <c r="T13" s="554"/>
      <c r="U13" s="555"/>
      <c r="V13" s="556"/>
      <c r="W13" s="557"/>
      <c r="X13" s="558"/>
    </row>
    <row r="14" spans="1:32" ht="54" customHeight="1" x14ac:dyDescent="0.25">
      <c r="A14" s="456" t="s">
        <v>135</v>
      </c>
      <c r="B14" s="451"/>
      <c r="C14" s="457"/>
      <c r="D14" s="458"/>
      <c r="E14" s="449" t="s">
        <v>28</v>
      </c>
      <c r="F14" s="451"/>
      <c r="G14" s="449" t="s">
        <v>169</v>
      </c>
      <c r="H14" s="451"/>
      <c r="I14" s="451"/>
      <c r="J14" s="450"/>
      <c r="K14" s="449" t="s">
        <v>153</v>
      </c>
      <c r="L14" s="451"/>
      <c r="M14" s="449" t="s">
        <v>31</v>
      </c>
      <c r="N14" s="450"/>
      <c r="O14" s="449" t="s">
        <v>32</v>
      </c>
      <c r="P14" s="450"/>
      <c r="Q14" s="51"/>
      <c r="R14" s="447" t="s">
        <v>156</v>
      </c>
      <c r="S14" s="448"/>
      <c r="T14" s="449" t="s">
        <v>212</v>
      </c>
      <c r="U14" s="450"/>
      <c r="V14" s="449" t="s">
        <v>172</v>
      </c>
      <c r="W14" s="451"/>
      <c r="X14" s="452"/>
    </row>
    <row r="15" spans="1:32" ht="13.5" thickBot="1" x14ac:dyDescent="0.25">
      <c r="A15" s="48"/>
      <c r="B15" s="49"/>
      <c r="C15" s="49"/>
      <c r="D15" s="49"/>
      <c r="E15" s="49"/>
      <c r="F15" s="49"/>
      <c r="G15" s="49"/>
      <c r="H15" s="49"/>
      <c r="I15" s="49"/>
      <c r="J15" s="49"/>
      <c r="K15" s="49"/>
      <c r="L15" s="49"/>
      <c r="M15" s="49"/>
      <c r="N15" s="49"/>
      <c r="O15" s="49"/>
      <c r="P15" s="49"/>
      <c r="Q15" s="49"/>
      <c r="R15" s="49"/>
      <c r="S15" s="49"/>
      <c r="T15" s="49"/>
      <c r="U15" s="49"/>
      <c r="V15" s="49"/>
      <c r="W15" s="49"/>
      <c r="X15" s="50"/>
    </row>
    <row r="16" spans="1:32" ht="18" customHeight="1" x14ac:dyDescent="0.2">
      <c r="A16" s="394" t="s">
        <v>242</v>
      </c>
      <c r="B16" s="395"/>
      <c r="C16" s="395"/>
      <c r="D16" s="453"/>
      <c r="E16" s="398" t="s">
        <v>42</v>
      </c>
      <c r="F16" s="399"/>
      <c r="G16" s="400" t="s">
        <v>45</v>
      </c>
      <c r="H16" s="401"/>
      <c r="I16" s="401"/>
      <c r="J16" s="402"/>
      <c r="K16" s="403">
        <v>75.989999999999995</v>
      </c>
      <c r="L16" s="404"/>
      <c r="M16" s="403">
        <v>89.42</v>
      </c>
      <c r="N16" s="404"/>
      <c r="O16" s="403">
        <v>83.59</v>
      </c>
      <c r="P16" s="404"/>
      <c r="Q16" s="153"/>
      <c r="R16" s="405"/>
      <c r="S16" s="405"/>
      <c r="T16" s="406"/>
      <c r="U16" s="407"/>
      <c r="V16" s="403">
        <f t="shared" ref="V16:V22" si="0">SUM(R16*T16)</f>
        <v>0</v>
      </c>
      <c r="W16" s="408"/>
      <c r="X16" s="409"/>
    </row>
    <row r="17" spans="1:24" ht="18" customHeight="1" thickBot="1" x14ac:dyDescent="0.25">
      <c r="A17" s="396"/>
      <c r="B17" s="397"/>
      <c r="C17" s="397"/>
      <c r="D17" s="454"/>
      <c r="E17" s="381" t="s">
        <v>64</v>
      </c>
      <c r="F17" s="382"/>
      <c r="G17" s="383" t="s">
        <v>233</v>
      </c>
      <c r="H17" s="384"/>
      <c r="I17" s="384"/>
      <c r="J17" s="382"/>
      <c r="K17" s="385">
        <v>15.92</v>
      </c>
      <c r="L17" s="382"/>
      <c r="M17" s="385">
        <v>19.28</v>
      </c>
      <c r="N17" s="382"/>
      <c r="O17" s="385">
        <v>17.510000000000002</v>
      </c>
      <c r="P17" s="382"/>
      <c r="Q17" s="154"/>
      <c r="R17" s="388"/>
      <c r="S17" s="389"/>
      <c r="T17" s="390"/>
      <c r="U17" s="391"/>
      <c r="V17" s="385">
        <f t="shared" si="0"/>
        <v>0</v>
      </c>
      <c r="W17" s="392"/>
      <c r="X17" s="393"/>
    </row>
    <row r="18" spans="1:24" ht="18" customHeight="1" x14ac:dyDescent="0.2">
      <c r="A18" s="167"/>
      <c r="B18" s="168"/>
      <c r="C18" s="168"/>
      <c r="D18" s="168"/>
      <c r="E18" s="381" t="s">
        <v>108</v>
      </c>
      <c r="F18" s="382"/>
      <c r="G18" s="383" t="s">
        <v>111</v>
      </c>
      <c r="H18" s="384"/>
      <c r="I18" s="384"/>
      <c r="J18" s="382"/>
      <c r="K18" s="385">
        <v>16.100000000000001</v>
      </c>
      <c r="L18" s="382"/>
      <c r="M18" s="385">
        <v>19.46</v>
      </c>
      <c r="N18" s="382"/>
      <c r="O18" s="385">
        <v>17.71</v>
      </c>
      <c r="P18" s="382"/>
      <c r="Q18" s="154"/>
      <c r="R18" s="388"/>
      <c r="S18" s="389"/>
      <c r="T18" s="390"/>
      <c r="U18" s="391"/>
      <c r="V18" s="385">
        <f t="shared" si="0"/>
        <v>0</v>
      </c>
      <c r="W18" s="392"/>
      <c r="X18" s="393"/>
    </row>
    <row r="19" spans="1:24" ht="18" customHeight="1" x14ac:dyDescent="0.2">
      <c r="A19" s="167"/>
      <c r="B19" s="168"/>
      <c r="C19" s="168"/>
      <c r="D19" s="168"/>
      <c r="E19" s="381" t="s">
        <v>51</v>
      </c>
      <c r="F19" s="382"/>
      <c r="G19" s="383" t="s">
        <v>53</v>
      </c>
      <c r="H19" s="384"/>
      <c r="I19" s="384"/>
      <c r="J19" s="382"/>
      <c r="K19" s="385">
        <v>12.26</v>
      </c>
      <c r="L19" s="382"/>
      <c r="M19" s="386" t="s">
        <v>232</v>
      </c>
      <c r="N19" s="387"/>
      <c r="O19" s="385">
        <v>13.48</v>
      </c>
      <c r="P19" s="382"/>
      <c r="Q19" s="154"/>
      <c r="R19" s="388"/>
      <c r="S19" s="389"/>
      <c r="T19" s="390"/>
      <c r="U19" s="391"/>
      <c r="V19" s="385">
        <f t="shared" si="0"/>
        <v>0</v>
      </c>
      <c r="W19" s="392"/>
      <c r="X19" s="393"/>
    </row>
    <row r="20" spans="1:24" ht="18" customHeight="1" x14ac:dyDescent="0.2">
      <c r="A20" s="167"/>
      <c r="B20" s="168"/>
      <c r="C20" s="168"/>
      <c r="D20" s="168"/>
      <c r="E20" s="381" t="s">
        <v>105</v>
      </c>
      <c r="F20" s="382"/>
      <c r="G20" s="383" t="s">
        <v>107</v>
      </c>
      <c r="H20" s="384"/>
      <c r="I20" s="384"/>
      <c r="J20" s="382"/>
      <c r="K20" s="385">
        <v>19</v>
      </c>
      <c r="L20" s="382"/>
      <c r="M20" s="385">
        <v>22.36</v>
      </c>
      <c r="N20" s="382"/>
      <c r="O20" s="385">
        <v>20.9</v>
      </c>
      <c r="P20" s="382"/>
      <c r="Q20" s="154"/>
      <c r="R20" s="388"/>
      <c r="S20" s="389"/>
      <c r="T20" s="390"/>
      <c r="U20" s="391"/>
      <c r="V20" s="385">
        <f t="shared" si="0"/>
        <v>0</v>
      </c>
      <c r="W20" s="392"/>
      <c r="X20" s="393"/>
    </row>
    <row r="21" spans="1:24" ht="18" customHeight="1" x14ac:dyDescent="0.2">
      <c r="A21" s="167"/>
      <c r="B21" s="168"/>
      <c r="C21" s="168"/>
      <c r="D21" s="168"/>
      <c r="E21" s="381" t="s">
        <v>47</v>
      </c>
      <c r="F21" s="382"/>
      <c r="G21" s="383" t="s">
        <v>155</v>
      </c>
      <c r="H21" s="384"/>
      <c r="I21" s="384"/>
      <c r="J21" s="382"/>
      <c r="K21" s="385">
        <v>18.39</v>
      </c>
      <c r="L21" s="382"/>
      <c r="M21" s="386" t="s">
        <v>232</v>
      </c>
      <c r="N21" s="387"/>
      <c r="O21" s="385">
        <v>20.23</v>
      </c>
      <c r="P21" s="382"/>
      <c r="Q21" s="154"/>
      <c r="R21" s="388"/>
      <c r="S21" s="389"/>
      <c r="T21" s="390"/>
      <c r="U21" s="391"/>
      <c r="V21" s="385">
        <f t="shared" si="0"/>
        <v>0</v>
      </c>
      <c r="W21" s="392"/>
      <c r="X21" s="393"/>
    </row>
    <row r="22" spans="1:24" ht="18" customHeight="1" thickBot="1" x14ac:dyDescent="0.25">
      <c r="A22" s="167"/>
      <c r="B22" s="168"/>
      <c r="C22" s="168"/>
      <c r="D22" s="168"/>
      <c r="E22" s="365" t="s">
        <v>112</v>
      </c>
      <c r="F22" s="366"/>
      <c r="G22" s="367" t="s">
        <v>114</v>
      </c>
      <c r="H22" s="368"/>
      <c r="I22" s="368"/>
      <c r="J22" s="366"/>
      <c r="K22" s="369">
        <v>19</v>
      </c>
      <c r="L22" s="366"/>
      <c r="M22" s="369">
        <v>22.36</v>
      </c>
      <c r="N22" s="366"/>
      <c r="O22" s="369">
        <v>20.9</v>
      </c>
      <c r="P22" s="366"/>
      <c r="Q22" s="156"/>
      <c r="R22" s="469"/>
      <c r="S22" s="470"/>
      <c r="T22" s="373"/>
      <c r="U22" s="471"/>
      <c r="V22" s="369">
        <f t="shared" si="0"/>
        <v>0</v>
      </c>
      <c r="W22" s="374"/>
      <c r="X22" s="375"/>
    </row>
    <row r="23" spans="1:24" ht="18" customHeight="1" thickBot="1" x14ac:dyDescent="0.25">
      <c r="A23" s="57"/>
      <c r="B23" s="44"/>
      <c r="C23" s="44"/>
      <c r="D23" s="44"/>
      <c r="E23" s="45"/>
      <c r="F23" s="45"/>
      <c r="G23" s="168"/>
      <c r="H23" s="168"/>
      <c r="I23" s="168"/>
      <c r="J23" s="168"/>
      <c r="K23" s="46"/>
      <c r="L23" s="46"/>
      <c r="M23" s="46"/>
      <c r="N23" s="46"/>
      <c r="O23" s="46"/>
      <c r="P23" s="46"/>
      <c r="Q23" s="47"/>
      <c r="R23" s="46"/>
      <c r="S23" s="46"/>
      <c r="T23" s="376" t="s">
        <v>168</v>
      </c>
      <c r="U23" s="377"/>
      <c r="V23" s="378">
        <f>SUM(V16:X22)</f>
        <v>0</v>
      </c>
      <c r="W23" s="379"/>
      <c r="X23" s="380"/>
    </row>
    <row r="24" spans="1:24" ht="13.5" thickBot="1" x14ac:dyDescent="0.25">
      <c r="A24" s="57"/>
      <c r="B24" s="44"/>
      <c r="C24" s="44"/>
      <c r="D24" s="44"/>
      <c r="E24" s="45"/>
      <c r="F24" s="45"/>
      <c r="G24" s="168"/>
      <c r="H24" s="168"/>
      <c r="I24" s="168"/>
      <c r="J24" s="168"/>
      <c r="K24" s="46"/>
      <c r="L24" s="46"/>
      <c r="M24" s="46"/>
      <c r="N24" s="46"/>
      <c r="O24" s="46"/>
      <c r="P24" s="46"/>
      <c r="Q24" s="47"/>
      <c r="R24" s="46"/>
      <c r="S24" s="46"/>
      <c r="T24" s="58"/>
      <c r="U24" s="58"/>
      <c r="V24" s="46"/>
      <c r="W24" s="46"/>
      <c r="X24" s="59"/>
    </row>
    <row r="25" spans="1:24" ht="18" customHeight="1" x14ac:dyDescent="0.2">
      <c r="A25" s="394" t="s">
        <v>291</v>
      </c>
      <c r="B25" s="395"/>
      <c r="C25" s="395"/>
      <c r="D25" s="453"/>
      <c r="E25" s="461" t="s">
        <v>120</v>
      </c>
      <c r="F25" s="462"/>
      <c r="G25" s="463" t="s">
        <v>234</v>
      </c>
      <c r="H25" s="463"/>
      <c r="I25" s="463"/>
      <c r="J25" s="463"/>
      <c r="K25" s="464"/>
      <c r="L25" s="464"/>
      <c r="M25" s="464"/>
      <c r="N25" s="464"/>
      <c r="O25" s="464"/>
      <c r="P25" s="464"/>
      <c r="Q25" s="52"/>
      <c r="R25" s="480"/>
      <c r="S25" s="480"/>
      <c r="T25" s="481"/>
      <c r="U25" s="481"/>
      <c r="V25" s="464">
        <f>SUM(R25*T25)</f>
        <v>0</v>
      </c>
      <c r="W25" s="464"/>
      <c r="X25" s="482"/>
    </row>
    <row r="26" spans="1:24" ht="18" customHeight="1" x14ac:dyDescent="0.2">
      <c r="A26" s="543"/>
      <c r="B26" s="544"/>
      <c r="C26" s="544"/>
      <c r="D26" s="545"/>
      <c r="E26" s="493"/>
      <c r="F26" s="494"/>
      <c r="G26" s="495"/>
      <c r="H26" s="495"/>
      <c r="I26" s="495"/>
      <c r="J26" s="495"/>
      <c r="K26" s="496"/>
      <c r="L26" s="496"/>
      <c r="M26" s="496"/>
      <c r="N26" s="496"/>
      <c r="O26" s="496"/>
      <c r="P26" s="496"/>
      <c r="Q26" s="49"/>
      <c r="R26" s="497"/>
      <c r="S26" s="497"/>
      <c r="T26" s="492"/>
      <c r="U26" s="492"/>
      <c r="V26" s="496">
        <f>SUM(R26*T26)</f>
        <v>0</v>
      </c>
      <c r="W26" s="496"/>
      <c r="X26" s="539"/>
    </row>
    <row r="27" spans="1:24" ht="18" customHeight="1" thickBot="1" x14ac:dyDescent="0.25">
      <c r="A27" s="396"/>
      <c r="B27" s="397"/>
      <c r="C27" s="397"/>
      <c r="D27" s="454"/>
      <c r="E27" s="498"/>
      <c r="F27" s="499"/>
      <c r="G27" s="500"/>
      <c r="H27" s="500"/>
      <c r="I27" s="500"/>
      <c r="J27" s="500"/>
      <c r="K27" s="501"/>
      <c r="L27" s="501"/>
      <c r="M27" s="501"/>
      <c r="N27" s="501"/>
      <c r="O27" s="501"/>
      <c r="P27" s="501"/>
      <c r="Q27" s="53"/>
      <c r="R27" s="502"/>
      <c r="S27" s="502"/>
      <c r="T27" s="503"/>
      <c r="U27" s="503"/>
      <c r="V27" s="501">
        <f>SUM(R27*T27)</f>
        <v>0</v>
      </c>
      <c r="W27" s="501"/>
      <c r="X27" s="542"/>
    </row>
    <row r="28" spans="1:24" ht="18" customHeight="1" thickBot="1" x14ac:dyDescent="0.25">
      <c r="A28" s="57"/>
      <c r="B28" s="44"/>
      <c r="C28" s="44"/>
      <c r="D28" s="44"/>
      <c r="E28" s="60"/>
      <c r="F28" s="60"/>
      <c r="G28" s="61"/>
      <c r="H28" s="61"/>
      <c r="I28" s="61"/>
      <c r="J28" s="61"/>
      <c r="K28" s="62"/>
      <c r="L28" s="62"/>
      <c r="M28" s="62"/>
      <c r="N28" s="62"/>
      <c r="O28" s="62"/>
      <c r="P28" s="62"/>
      <c r="Q28" s="54"/>
      <c r="R28" s="62"/>
      <c r="S28" s="62"/>
      <c r="T28" s="507" t="s">
        <v>168</v>
      </c>
      <c r="U28" s="508"/>
      <c r="V28" s="509">
        <f>SUM(V25:X27)</f>
        <v>0</v>
      </c>
      <c r="W28" s="510"/>
      <c r="X28" s="511"/>
    </row>
    <row r="29" spans="1:24" ht="13.5" thickBot="1" x14ac:dyDescent="0.25">
      <c r="A29" s="86"/>
      <c r="B29" s="87"/>
      <c r="C29" s="87"/>
      <c r="D29" s="87"/>
      <c r="E29" s="87"/>
      <c r="F29" s="87"/>
      <c r="G29" s="87"/>
      <c r="H29" s="87"/>
      <c r="I29" s="87"/>
      <c r="J29" s="87"/>
      <c r="K29" s="87"/>
      <c r="L29" s="87"/>
      <c r="M29" s="87"/>
      <c r="N29" s="87"/>
      <c r="O29" s="87"/>
      <c r="P29" s="87"/>
      <c r="Q29" s="53"/>
      <c r="R29" s="87"/>
      <c r="S29" s="87"/>
      <c r="T29" s="87"/>
      <c r="U29" s="87"/>
      <c r="V29" s="87"/>
      <c r="W29" s="87"/>
      <c r="X29" s="88"/>
    </row>
    <row r="30" spans="1:24" x14ac:dyDescent="0.2">
      <c r="A30" s="6"/>
      <c r="B30" s="6"/>
      <c r="C30" s="6"/>
      <c r="D30" s="6"/>
      <c r="E30" s="6"/>
      <c r="F30" s="6"/>
      <c r="G30" s="6"/>
      <c r="H30" s="6"/>
      <c r="I30" s="6"/>
      <c r="J30" s="6"/>
      <c r="K30" s="6"/>
      <c r="L30" s="6"/>
      <c r="M30" s="6"/>
      <c r="N30" s="6"/>
      <c r="O30" s="6"/>
      <c r="P30" s="6"/>
      <c r="Q30" s="6"/>
      <c r="R30" s="6"/>
      <c r="S30" s="6"/>
      <c r="T30" s="6"/>
      <c r="U30" s="6"/>
      <c r="V30" s="6"/>
      <c r="W30" s="6"/>
      <c r="X30" s="6"/>
    </row>
    <row r="31" spans="1:24" x14ac:dyDescent="0.2">
      <c r="A31" s="6"/>
      <c r="B31" s="6"/>
      <c r="C31" s="6"/>
      <c r="D31" s="6"/>
      <c r="E31" s="6"/>
      <c r="F31" s="6"/>
      <c r="G31" s="6"/>
      <c r="H31" s="6"/>
      <c r="I31" s="6"/>
      <c r="J31" s="6"/>
      <c r="K31" s="6"/>
      <c r="L31" s="6"/>
      <c r="M31" s="6"/>
      <c r="N31" s="6"/>
      <c r="O31" s="6"/>
      <c r="P31" s="6"/>
      <c r="Q31" s="6"/>
      <c r="R31" s="6"/>
      <c r="S31" s="6"/>
      <c r="T31" s="6"/>
      <c r="U31" s="6"/>
      <c r="V31" s="6"/>
      <c r="W31" s="6"/>
      <c r="X31" s="6"/>
    </row>
  </sheetData>
  <sheetProtection password="EEE0" sheet="1" objects="1" scenarios="1"/>
  <mergeCells count="110">
    <mergeCell ref="A10:I10"/>
    <mergeCell ref="T10:X10"/>
    <mergeCell ref="J12:L13"/>
    <mergeCell ref="M12:P13"/>
    <mergeCell ref="Q12:Q13"/>
    <mergeCell ref="R12:U13"/>
    <mergeCell ref="V12:X13"/>
    <mergeCell ref="A13:I13"/>
    <mergeCell ref="J2:X2"/>
    <mergeCell ref="J3:X3"/>
    <mergeCell ref="J4:X4"/>
    <mergeCell ref="J5:X5"/>
    <mergeCell ref="A7:X7"/>
    <mergeCell ref="A9:I9"/>
    <mergeCell ref="T9:X9"/>
    <mergeCell ref="R14:S14"/>
    <mergeCell ref="T14:U14"/>
    <mergeCell ref="V14:X14"/>
    <mergeCell ref="A16:D17"/>
    <mergeCell ref="E16:F16"/>
    <mergeCell ref="G16:J16"/>
    <mergeCell ref="K16:L16"/>
    <mergeCell ref="M16:N16"/>
    <mergeCell ref="O16:P16"/>
    <mergeCell ref="R16:S16"/>
    <mergeCell ref="A14:D14"/>
    <mergeCell ref="E14:F14"/>
    <mergeCell ref="G14:J14"/>
    <mergeCell ref="K14:L14"/>
    <mergeCell ref="M14:N14"/>
    <mergeCell ref="O14:P14"/>
    <mergeCell ref="T16:U16"/>
    <mergeCell ref="V16:X16"/>
    <mergeCell ref="E17:F17"/>
    <mergeCell ref="G17:J17"/>
    <mergeCell ref="K17:L17"/>
    <mergeCell ref="M17:N17"/>
    <mergeCell ref="O17:P17"/>
    <mergeCell ref="R17:S17"/>
    <mergeCell ref="T17:U17"/>
    <mergeCell ref="V17:X17"/>
    <mergeCell ref="T18:U18"/>
    <mergeCell ref="V18:X18"/>
    <mergeCell ref="E19:F19"/>
    <mergeCell ref="G19:J19"/>
    <mergeCell ref="K19:L19"/>
    <mergeCell ref="M19:N19"/>
    <mergeCell ref="O19:P19"/>
    <mergeCell ref="R19:S19"/>
    <mergeCell ref="T19:U19"/>
    <mergeCell ref="V19:X19"/>
    <mergeCell ref="E18:F18"/>
    <mergeCell ref="G18:J18"/>
    <mergeCell ref="K18:L18"/>
    <mergeCell ref="M18:N18"/>
    <mergeCell ref="O18:P18"/>
    <mergeCell ref="R18:S18"/>
    <mergeCell ref="T20:U20"/>
    <mergeCell ref="V20:X20"/>
    <mergeCell ref="E21:F21"/>
    <mergeCell ref="G21:J21"/>
    <mergeCell ref="K21:L21"/>
    <mergeCell ref="M21:N21"/>
    <mergeCell ref="O21:P21"/>
    <mergeCell ref="R21:S21"/>
    <mergeCell ref="T21:U21"/>
    <mergeCell ref="V21:X21"/>
    <mergeCell ref="E20:F20"/>
    <mergeCell ref="G20:J20"/>
    <mergeCell ref="K20:L20"/>
    <mergeCell ref="M20:N20"/>
    <mergeCell ref="O20:P20"/>
    <mergeCell ref="R20:S20"/>
    <mergeCell ref="T22:U22"/>
    <mergeCell ref="V22:X22"/>
    <mergeCell ref="T23:U23"/>
    <mergeCell ref="V23:X23"/>
    <mergeCell ref="A25:D27"/>
    <mergeCell ref="E25:F25"/>
    <mergeCell ref="G25:J25"/>
    <mergeCell ref="K25:L25"/>
    <mergeCell ref="M25:N25"/>
    <mergeCell ref="O25:P25"/>
    <mergeCell ref="E22:F22"/>
    <mergeCell ref="G22:J22"/>
    <mergeCell ref="K22:L22"/>
    <mergeCell ref="M22:N22"/>
    <mergeCell ref="O22:P22"/>
    <mergeCell ref="R22:S22"/>
    <mergeCell ref="R25:S25"/>
    <mergeCell ref="T25:U25"/>
    <mergeCell ref="V25:X25"/>
    <mergeCell ref="E26:F26"/>
    <mergeCell ref="G26:J26"/>
    <mergeCell ref="K26:L26"/>
    <mergeCell ref="M26:N26"/>
    <mergeCell ref="O26:P26"/>
    <mergeCell ref="R26:S26"/>
    <mergeCell ref="T26:U26"/>
    <mergeCell ref="T28:U28"/>
    <mergeCell ref="V28:X28"/>
    <mergeCell ref="V26:X26"/>
    <mergeCell ref="E27:F27"/>
    <mergeCell ref="G27:J27"/>
    <mergeCell ref="K27:L27"/>
    <mergeCell ref="M27:N27"/>
    <mergeCell ref="O27:P27"/>
    <mergeCell ref="R27:S27"/>
    <mergeCell ref="T27:U27"/>
    <mergeCell ref="V27:X27"/>
  </mergeCells>
  <pageMargins left="0.63" right="0.62" top="0.49" bottom="0.75" header="0.3" footer="0.3"/>
  <pageSetup scale="56"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31"/>
  <sheetViews>
    <sheetView view="pageBreakPreview" zoomScale="85" zoomScaleNormal="85" zoomScaleSheetLayoutView="85" workbookViewId="0">
      <pane ySplit="14" topLeftCell="A15" activePane="bottomLeft" state="frozen"/>
      <selection pane="bottomLeft" activeCell="Q12" sqref="Q12:Q13"/>
    </sheetView>
  </sheetViews>
  <sheetFormatPr defaultRowHeight="12.75" x14ac:dyDescent="0.2"/>
  <cols>
    <col min="1" max="3" width="5.7109375" style="8" customWidth="1"/>
    <col min="4" max="4" width="10.140625" style="8" customWidth="1"/>
    <col min="5" max="6" width="5.7109375" style="8" customWidth="1"/>
    <col min="7" max="7" width="10.7109375" style="8" customWidth="1"/>
    <col min="8" max="8" width="11.85546875" style="8" customWidth="1"/>
    <col min="9" max="9" width="14.140625" style="8" customWidth="1"/>
    <col min="10" max="10" width="9.28515625" style="8" customWidth="1"/>
    <col min="11" max="16" width="5.7109375" style="8" customWidth="1"/>
    <col min="17" max="17" width="1.7109375" style="8" customWidth="1"/>
    <col min="18" max="21" width="5.7109375" style="8" customWidth="1"/>
    <col min="22" max="22" width="7.28515625" style="8" customWidth="1"/>
    <col min="23" max="23" width="7.42578125" style="8" customWidth="1"/>
    <col min="24" max="32" width="5.7109375" style="8" customWidth="1"/>
    <col min="33" max="16384" width="9.140625" style="8"/>
  </cols>
  <sheetData>
    <row r="2" spans="1:32" ht="15.75" x14ac:dyDescent="0.25">
      <c r="J2" s="440" t="s">
        <v>0</v>
      </c>
      <c r="K2" s="440"/>
      <c r="L2" s="440"/>
      <c r="M2" s="440"/>
      <c r="N2" s="440"/>
      <c r="O2" s="440"/>
      <c r="P2" s="440"/>
      <c r="Q2" s="440"/>
      <c r="R2" s="440"/>
      <c r="S2" s="440"/>
      <c r="T2" s="440"/>
      <c r="U2" s="440"/>
      <c r="V2" s="440"/>
      <c r="W2" s="440"/>
      <c r="X2" s="440"/>
    </row>
    <row r="3" spans="1:32" ht="15.75" x14ac:dyDescent="0.25">
      <c r="J3" s="440" t="s">
        <v>1</v>
      </c>
      <c r="K3" s="440"/>
      <c r="L3" s="440"/>
      <c r="M3" s="440"/>
      <c r="N3" s="440"/>
      <c r="O3" s="440"/>
      <c r="P3" s="440"/>
      <c r="Q3" s="440"/>
      <c r="R3" s="440"/>
      <c r="S3" s="440"/>
      <c r="T3" s="440"/>
      <c r="U3" s="440"/>
      <c r="V3" s="440"/>
      <c r="W3" s="440"/>
      <c r="X3" s="440"/>
    </row>
    <row r="4" spans="1:32" ht="15.75" x14ac:dyDescent="0.25">
      <c r="J4" s="440" t="s">
        <v>157</v>
      </c>
      <c r="K4" s="440"/>
      <c r="L4" s="440"/>
      <c r="M4" s="440"/>
      <c r="N4" s="440"/>
      <c r="O4" s="440"/>
      <c r="P4" s="440"/>
      <c r="Q4" s="440"/>
      <c r="R4" s="440"/>
      <c r="S4" s="440"/>
      <c r="T4" s="440"/>
      <c r="U4" s="440"/>
      <c r="V4" s="440"/>
      <c r="W4" s="440"/>
      <c r="X4" s="440"/>
    </row>
    <row r="5" spans="1:32" ht="15.75" x14ac:dyDescent="0.25">
      <c r="J5" s="440"/>
      <c r="K5" s="440"/>
      <c r="L5" s="440"/>
      <c r="M5" s="440"/>
      <c r="N5" s="440"/>
      <c r="O5" s="440"/>
      <c r="P5" s="440"/>
      <c r="Q5" s="440"/>
      <c r="R5" s="440"/>
      <c r="S5" s="440"/>
      <c r="T5" s="440"/>
      <c r="U5" s="440"/>
      <c r="V5" s="440"/>
      <c r="W5" s="440"/>
      <c r="X5" s="440"/>
    </row>
    <row r="7" spans="1:32" ht="15.75" x14ac:dyDescent="0.25">
      <c r="A7" s="441" t="s">
        <v>266</v>
      </c>
      <c r="B7" s="442"/>
      <c r="C7" s="442"/>
      <c r="D7" s="442"/>
      <c r="E7" s="442"/>
      <c r="F7" s="442"/>
      <c r="G7" s="442"/>
      <c r="H7" s="442"/>
      <c r="I7" s="442"/>
      <c r="J7" s="442"/>
      <c r="K7" s="442"/>
      <c r="L7" s="442"/>
      <c r="M7" s="442"/>
      <c r="N7" s="442"/>
      <c r="O7" s="442"/>
      <c r="P7" s="442"/>
      <c r="Q7" s="442"/>
      <c r="R7" s="442"/>
      <c r="S7" s="442"/>
      <c r="T7" s="442"/>
      <c r="U7" s="442"/>
      <c r="V7" s="442"/>
      <c r="W7" s="442"/>
      <c r="X7" s="442"/>
      <c r="Y7" s="43"/>
      <c r="Z7" s="43"/>
      <c r="AA7" s="43"/>
      <c r="AB7" s="43"/>
      <c r="AC7" s="41"/>
      <c r="AD7" s="41"/>
      <c r="AE7" s="41"/>
      <c r="AF7" s="41"/>
    </row>
    <row r="8" spans="1:32" ht="15.75" x14ac:dyDescent="0.25">
      <c r="A8" s="173"/>
      <c r="B8" s="174"/>
      <c r="C8" s="174"/>
      <c r="D8" s="174"/>
      <c r="E8" s="174"/>
      <c r="F8" s="174"/>
      <c r="G8" s="174"/>
      <c r="H8" s="174"/>
      <c r="I8" s="174"/>
      <c r="J8" s="174"/>
      <c r="K8" s="174"/>
      <c r="L8" s="174"/>
      <c r="M8" s="174"/>
      <c r="N8" s="174"/>
      <c r="O8" s="174"/>
      <c r="P8" s="174"/>
      <c r="Q8" s="174"/>
      <c r="R8" s="174"/>
      <c r="S8" s="174"/>
      <c r="T8" s="174"/>
      <c r="U8" s="174"/>
      <c r="V8" s="174"/>
      <c r="W8" s="174"/>
      <c r="X8" s="174"/>
      <c r="Y8" s="43"/>
      <c r="Z8" s="43"/>
      <c r="AA8" s="43"/>
      <c r="AB8" s="43"/>
      <c r="AC8" s="41"/>
      <c r="AD8" s="41"/>
      <c r="AE8" s="41"/>
      <c r="AF8" s="41"/>
    </row>
    <row r="9" spans="1:32" ht="15.75" x14ac:dyDescent="0.25">
      <c r="A9" s="443">
        <f>Header!D12</f>
        <v>0</v>
      </c>
      <c r="B9" s="444"/>
      <c r="C9" s="444"/>
      <c r="D9" s="444"/>
      <c r="E9" s="444"/>
      <c r="F9" s="444"/>
      <c r="G9" s="444"/>
      <c r="H9" s="444"/>
      <c r="I9" s="444"/>
      <c r="J9" s="174"/>
      <c r="K9" s="174"/>
      <c r="L9" s="174"/>
      <c r="M9" s="174"/>
      <c r="N9" s="174"/>
      <c r="O9" s="174"/>
      <c r="P9" s="174"/>
      <c r="Q9" s="174"/>
      <c r="R9" s="174"/>
      <c r="S9" s="174"/>
      <c r="T9" s="445">
        <f>Header!G15</f>
        <v>0</v>
      </c>
      <c r="U9" s="446"/>
      <c r="V9" s="446"/>
      <c r="W9" s="446"/>
      <c r="X9" s="446"/>
      <c r="Y9" s="43"/>
      <c r="Z9" s="43"/>
      <c r="AA9" s="43"/>
      <c r="AB9" s="43"/>
      <c r="AC9" s="41"/>
      <c r="AD9" s="41"/>
      <c r="AE9" s="41"/>
      <c r="AF9" s="41"/>
    </row>
    <row r="10" spans="1:32" ht="15.75" x14ac:dyDescent="0.25">
      <c r="A10" s="410" t="s">
        <v>139</v>
      </c>
      <c r="B10" s="410"/>
      <c r="C10" s="410"/>
      <c r="D10" s="410"/>
      <c r="E10" s="410"/>
      <c r="F10" s="410"/>
      <c r="G10" s="410"/>
      <c r="H10" s="410"/>
      <c r="I10" s="411"/>
      <c r="J10" s="174"/>
      <c r="K10" s="174"/>
      <c r="L10" s="174"/>
      <c r="M10" s="174"/>
      <c r="N10" s="174"/>
      <c r="O10" s="174"/>
      <c r="P10" s="174"/>
      <c r="Q10" s="174"/>
      <c r="R10" s="174"/>
      <c r="S10" s="174"/>
      <c r="T10" s="251" t="s">
        <v>174</v>
      </c>
      <c r="U10" s="412"/>
      <c r="V10" s="412"/>
      <c r="W10" s="412"/>
      <c r="X10" s="412"/>
      <c r="Y10" s="43"/>
      <c r="Z10" s="43"/>
      <c r="AA10" s="43"/>
      <c r="AB10" s="43"/>
      <c r="AC10" s="41"/>
      <c r="AD10" s="41"/>
      <c r="AE10" s="41"/>
      <c r="AF10" s="41"/>
    </row>
    <row r="11" spans="1:32" ht="16.5" thickBot="1" x14ac:dyDescent="0.3">
      <c r="A11" s="173"/>
      <c r="B11" s="174"/>
      <c r="C11" s="174"/>
      <c r="D11" s="174"/>
      <c r="E11" s="174"/>
      <c r="F11" s="174"/>
      <c r="G11" s="174"/>
      <c r="H11" s="174"/>
      <c r="I11" s="174"/>
      <c r="J11" s="174"/>
      <c r="K11" s="174"/>
      <c r="L11" s="174"/>
      <c r="M11" s="174"/>
      <c r="N11" s="174"/>
      <c r="O11" s="174"/>
      <c r="P11" s="174"/>
      <c r="Q11" s="174"/>
      <c r="R11" s="174"/>
      <c r="S11" s="174"/>
      <c r="T11" s="174"/>
      <c r="U11" s="174"/>
      <c r="V11" s="174"/>
      <c r="W11" s="174"/>
      <c r="X11" s="174"/>
      <c r="Y11" s="43"/>
      <c r="Z11" s="43"/>
      <c r="AA11" s="43"/>
      <c r="AB11" s="43"/>
      <c r="AC11" s="41"/>
      <c r="AD11" s="41"/>
      <c r="AE11" s="41"/>
      <c r="AF11" s="41"/>
    </row>
    <row r="12" spans="1:32" x14ac:dyDescent="0.2">
      <c r="E12" s="172"/>
      <c r="F12" s="172"/>
      <c r="G12" s="172"/>
      <c r="H12" s="172"/>
      <c r="I12" s="172"/>
      <c r="J12" s="413" t="s">
        <v>220</v>
      </c>
      <c r="K12" s="547"/>
      <c r="L12" s="548"/>
      <c r="M12" s="419">
        <f>Header!Q32</f>
        <v>0</v>
      </c>
      <c r="N12" s="420"/>
      <c r="O12" s="420"/>
      <c r="P12" s="421"/>
      <c r="Q12" s="425"/>
      <c r="R12" s="553" t="s">
        <v>270</v>
      </c>
      <c r="S12" s="427"/>
      <c r="T12" s="427"/>
      <c r="U12" s="428"/>
      <c r="V12" s="432">
        <f>SUM(V23+V28)</f>
        <v>0</v>
      </c>
      <c r="W12" s="433"/>
      <c r="X12" s="434"/>
      <c r="Y12" s="172"/>
      <c r="Z12" s="172"/>
      <c r="AA12" s="172"/>
      <c r="AB12" s="172"/>
      <c r="AC12" s="41"/>
      <c r="AD12" s="41"/>
      <c r="AE12" s="41"/>
      <c r="AF12" s="41"/>
    </row>
    <row r="13" spans="1:32" ht="20.25" customHeight="1" thickBot="1" x14ac:dyDescent="0.3">
      <c r="A13" s="438"/>
      <c r="B13" s="438"/>
      <c r="C13" s="438"/>
      <c r="D13" s="438"/>
      <c r="E13" s="438"/>
      <c r="F13" s="438"/>
      <c r="G13" s="438"/>
      <c r="H13" s="438"/>
      <c r="I13" s="439"/>
      <c r="J13" s="549"/>
      <c r="K13" s="550"/>
      <c r="L13" s="551"/>
      <c r="M13" s="422"/>
      <c r="N13" s="423"/>
      <c r="O13" s="423"/>
      <c r="P13" s="424"/>
      <c r="Q13" s="552"/>
      <c r="R13" s="554"/>
      <c r="S13" s="554"/>
      <c r="T13" s="554"/>
      <c r="U13" s="555"/>
      <c r="V13" s="556"/>
      <c r="W13" s="557"/>
      <c r="X13" s="558"/>
    </row>
    <row r="14" spans="1:32" ht="54" customHeight="1" x14ac:dyDescent="0.25">
      <c r="A14" s="456" t="s">
        <v>135</v>
      </c>
      <c r="B14" s="451"/>
      <c r="C14" s="457"/>
      <c r="D14" s="458"/>
      <c r="E14" s="449" t="s">
        <v>28</v>
      </c>
      <c r="F14" s="451"/>
      <c r="G14" s="449" t="s">
        <v>169</v>
      </c>
      <c r="H14" s="451"/>
      <c r="I14" s="451"/>
      <c r="J14" s="450"/>
      <c r="K14" s="449" t="s">
        <v>153</v>
      </c>
      <c r="L14" s="451"/>
      <c r="M14" s="449" t="s">
        <v>31</v>
      </c>
      <c r="N14" s="450"/>
      <c r="O14" s="449" t="s">
        <v>32</v>
      </c>
      <c r="P14" s="450"/>
      <c r="Q14" s="51"/>
      <c r="R14" s="447" t="s">
        <v>156</v>
      </c>
      <c r="S14" s="448"/>
      <c r="T14" s="449" t="s">
        <v>212</v>
      </c>
      <c r="U14" s="450"/>
      <c r="V14" s="449" t="s">
        <v>172</v>
      </c>
      <c r="W14" s="451"/>
      <c r="X14" s="452"/>
    </row>
    <row r="15" spans="1:32" ht="13.5" thickBot="1" x14ac:dyDescent="0.25">
      <c r="A15" s="48"/>
      <c r="B15" s="49"/>
      <c r="C15" s="49"/>
      <c r="D15" s="49"/>
      <c r="E15" s="49"/>
      <c r="F15" s="49"/>
      <c r="G15" s="49"/>
      <c r="H15" s="49"/>
      <c r="I15" s="49"/>
      <c r="J15" s="49"/>
      <c r="K15" s="49"/>
      <c r="L15" s="49"/>
      <c r="M15" s="49"/>
      <c r="N15" s="49"/>
      <c r="O15" s="49"/>
      <c r="P15" s="49"/>
      <c r="Q15" s="49"/>
      <c r="R15" s="49"/>
      <c r="S15" s="49"/>
      <c r="T15" s="49"/>
      <c r="U15" s="49"/>
      <c r="V15" s="49"/>
      <c r="W15" s="49"/>
      <c r="X15" s="50"/>
    </row>
    <row r="16" spans="1:32" ht="18" customHeight="1" x14ac:dyDescent="0.2">
      <c r="A16" s="394" t="s">
        <v>242</v>
      </c>
      <c r="B16" s="395"/>
      <c r="C16" s="395"/>
      <c r="D16" s="453"/>
      <c r="E16" s="398" t="s">
        <v>42</v>
      </c>
      <c r="F16" s="399"/>
      <c r="G16" s="400" t="s">
        <v>45</v>
      </c>
      <c r="H16" s="401"/>
      <c r="I16" s="401"/>
      <c r="J16" s="402"/>
      <c r="K16" s="403">
        <v>75.989999999999995</v>
      </c>
      <c r="L16" s="404"/>
      <c r="M16" s="403">
        <v>89.42</v>
      </c>
      <c r="N16" s="404"/>
      <c r="O16" s="403">
        <v>83.59</v>
      </c>
      <c r="P16" s="404"/>
      <c r="Q16" s="153"/>
      <c r="R16" s="405"/>
      <c r="S16" s="405"/>
      <c r="T16" s="406"/>
      <c r="U16" s="407"/>
      <c r="V16" s="403">
        <f t="shared" ref="V16:V22" si="0">SUM(R16*T16)</f>
        <v>0</v>
      </c>
      <c r="W16" s="408"/>
      <c r="X16" s="409"/>
    </row>
    <row r="17" spans="1:24" ht="18" customHeight="1" thickBot="1" x14ac:dyDescent="0.25">
      <c r="A17" s="396"/>
      <c r="B17" s="397"/>
      <c r="C17" s="397"/>
      <c r="D17" s="454"/>
      <c r="E17" s="381" t="s">
        <v>64</v>
      </c>
      <c r="F17" s="382"/>
      <c r="G17" s="383" t="s">
        <v>233</v>
      </c>
      <c r="H17" s="384"/>
      <c r="I17" s="384"/>
      <c r="J17" s="382"/>
      <c r="K17" s="385">
        <v>15.92</v>
      </c>
      <c r="L17" s="382"/>
      <c r="M17" s="385">
        <v>19.28</v>
      </c>
      <c r="N17" s="382"/>
      <c r="O17" s="385">
        <v>17.510000000000002</v>
      </c>
      <c r="P17" s="382"/>
      <c r="Q17" s="154"/>
      <c r="R17" s="388"/>
      <c r="S17" s="389"/>
      <c r="T17" s="390"/>
      <c r="U17" s="391"/>
      <c r="V17" s="385">
        <f t="shared" si="0"/>
        <v>0</v>
      </c>
      <c r="W17" s="392"/>
      <c r="X17" s="393"/>
    </row>
    <row r="18" spans="1:24" ht="18" customHeight="1" x14ac:dyDescent="0.2">
      <c r="A18" s="167"/>
      <c r="B18" s="168"/>
      <c r="C18" s="168"/>
      <c r="D18" s="168"/>
      <c r="E18" s="381" t="s">
        <v>108</v>
      </c>
      <c r="F18" s="382"/>
      <c r="G18" s="383" t="s">
        <v>111</v>
      </c>
      <c r="H18" s="384"/>
      <c r="I18" s="384"/>
      <c r="J18" s="382"/>
      <c r="K18" s="385">
        <v>16.100000000000001</v>
      </c>
      <c r="L18" s="382"/>
      <c r="M18" s="385">
        <v>19.46</v>
      </c>
      <c r="N18" s="382"/>
      <c r="O18" s="385">
        <v>17.71</v>
      </c>
      <c r="P18" s="382"/>
      <c r="Q18" s="154"/>
      <c r="R18" s="388"/>
      <c r="S18" s="389"/>
      <c r="T18" s="390"/>
      <c r="U18" s="391"/>
      <c r="V18" s="385">
        <f t="shared" si="0"/>
        <v>0</v>
      </c>
      <c r="W18" s="392"/>
      <c r="X18" s="393"/>
    </row>
    <row r="19" spans="1:24" ht="18" customHeight="1" x14ac:dyDescent="0.2">
      <c r="A19" s="167"/>
      <c r="B19" s="168"/>
      <c r="C19" s="168"/>
      <c r="D19" s="168"/>
      <c r="E19" s="381" t="s">
        <v>51</v>
      </c>
      <c r="F19" s="382"/>
      <c r="G19" s="383" t="s">
        <v>53</v>
      </c>
      <c r="H19" s="384"/>
      <c r="I19" s="384"/>
      <c r="J19" s="382"/>
      <c r="K19" s="385">
        <v>12.26</v>
      </c>
      <c r="L19" s="382"/>
      <c r="M19" s="386" t="s">
        <v>232</v>
      </c>
      <c r="N19" s="387"/>
      <c r="O19" s="385">
        <v>13.48</v>
      </c>
      <c r="P19" s="382"/>
      <c r="Q19" s="154"/>
      <c r="R19" s="388"/>
      <c r="S19" s="389"/>
      <c r="T19" s="390"/>
      <c r="U19" s="391"/>
      <c r="V19" s="385">
        <f t="shared" si="0"/>
        <v>0</v>
      </c>
      <c r="W19" s="392"/>
      <c r="X19" s="393"/>
    </row>
    <row r="20" spans="1:24" ht="18" customHeight="1" x14ac:dyDescent="0.2">
      <c r="A20" s="167"/>
      <c r="B20" s="168"/>
      <c r="C20" s="168"/>
      <c r="D20" s="168"/>
      <c r="E20" s="381" t="s">
        <v>105</v>
      </c>
      <c r="F20" s="382"/>
      <c r="G20" s="383" t="s">
        <v>107</v>
      </c>
      <c r="H20" s="384"/>
      <c r="I20" s="384"/>
      <c r="J20" s="382"/>
      <c r="K20" s="385">
        <v>19</v>
      </c>
      <c r="L20" s="382"/>
      <c r="M20" s="385">
        <v>22.36</v>
      </c>
      <c r="N20" s="382"/>
      <c r="O20" s="385">
        <v>20.9</v>
      </c>
      <c r="P20" s="382"/>
      <c r="Q20" s="154"/>
      <c r="R20" s="388"/>
      <c r="S20" s="389"/>
      <c r="T20" s="390"/>
      <c r="U20" s="391"/>
      <c r="V20" s="385">
        <f t="shared" si="0"/>
        <v>0</v>
      </c>
      <c r="W20" s="392"/>
      <c r="X20" s="393"/>
    </row>
    <row r="21" spans="1:24" ht="18" customHeight="1" x14ac:dyDescent="0.2">
      <c r="A21" s="167"/>
      <c r="B21" s="168"/>
      <c r="C21" s="168"/>
      <c r="D21" s="168"/>
      <c r="E21" s="381" t="s">
        <v>47</v>
      </c>
      <c r="F21" s="382"/>
      <c r="G21" s="383" t="s">
        <v>155</v>
      </c>
      <c r="H21" s="384"/>
      <c r="I21" s="384"/>
      <c r="J21" s="382"/>
      <c r="K21" s="385">
        <v>18.39</v>
      </c>
      <c r="L21" s="382"/>
      <c r="M21" s="386" t="s">
        <v>232</v>
      </c>
      <c r="N21" s="387"/>
      <c r="O21" s="385">
        <v>20.23</v>
      </c>
      <c r="P21" s="382"/>
      <c r="Q21" s="154"/>
      <c r="R21" s="388"/>
      <c r="S21" s="389"/>
      <c r="T21" s="390"/>
      <c r="U21" s="391"/>
      <c r="V21" s="385">
        <f t="shared" si="0"/>
        <v>0</v>
      </c>
      <c r="W21" s="392"/>
      <c r="X21" s="393"/>
    </row>
    <row r="22" spans="1:24" ht="18" customHeight="1" thickBot="1" x14ac:dyDescent="0.25">
      <c r="A22" s="167"/>
      <c r="B22" s="168"/>
      <c r="C22" s="168"/>
      <c r="D22" s="168"/>
      <c r="E22" s="365" t="s">
        <v>112</v>
      </c>
      <c r="F22" s="366"/>
      <c r="G22" s="367" t="s">
        <v>114</v>
      </c>
      <c r="H22" s="368"/>
      <c r="I22" s="368"/>
      <c r="J22" s="366"/>
      <c r="K22" s="369">
        <v>19</v>
      </c>
      <c r="L22" s="366"/>
      <c r="M22" s="369">
        <v>22.36</v>
      </c>
      <c r="N22" s="366"/>
      <c r="O22" s="369">
        <v>20.9</v>
      </c>
      <c r="P22" s="366"/>
      <c r="Q22" s="156"/>
      <c r="R22" s="469"/>
      <c r="S22" s="470"/>
      <c r="T22" s="373"/>
      <c r="U22" s="471"/>
      <c r="V22" s="369">
        <f t="shared" si="0"/>
        <v>0</v>
      </c>
      <c r="W22" s="374"/>
      <c r="X22" s="375"/>
    </row>
    <row r="23" spans="1:24" ht="18" customHeight="1" thickBot="1" x14ac:dyDescent="0.25">
      <c r="A23" s="57"/>
      <c r="B23" s="44"/>
      <c r="C23" s="44"/>
      <c r="D23" s="44"/>
      <c r="E23" s="45"/>
      <c r="F23" s="45"/>
      <c r="G23" s="168"/>
      <c r="H23" s="168"/>
      <c r="I23" s="168"/>
      <c r="J23" s="168"/>
      <c r="K23" s="46"/>
      <c r="L23" s="46"/>
      <c r="M23" s="46"/>
      <c r="N23" s="46"/>
      <c r="O23" s="46"/>
      <c r="P23" s="46"/>
      <c r="Q23" s="47"/>
      <c r="R23" s="46"/>
      <c r="S23" s="46"/>
      <c r="T23" s="376" t="s">
        <v>168</v>
      </c>
      <c r="U23" s="377"/>
      <c r="V23" s="378">
        <f>SUM(V16:X22)</f>
        <v>0</v>
      </c>
      <c r="W23" s="379"/>
      <c r="X23" s="380"/>
    </row>
    <row r="24" spans="1:24" ht="13.5" thickBot="1" x14ac:dyDescent="0.25">
      <c r="A24" s="57"/>
      <c r="B24" s="44"/>
      <c r="C24" s="44"/>
      <c r="D24" s="44"/>
      <c r="E24" s="45"/>
      <c r="F24" s="45"/>
      <c r="G24" s="168"/>
      <c r="H24" s="168"/>
      <c r="I24" s="168"/>
      <c r="J24" s="168"/>
      <c r="K24" s="46"/>
      <c r="L24" s="46"/>
      <c r="M24" s="46"/>
      <c r="N24" s="46"/>
      <c r="O24" s="46"/>
      <c r="P24" s="46"/>
      <c r="Q24" s="47"/>
      <c r="R24" s="46"/>
      <c r="S24" s="46"/>
      <c r="T24" s="58"/>
      <c r="U24" s="58"/>
      <c r="V24" s="46"/>
      <c r="W24" s="46"/>
      <c r="X24" s="59"/>
    </row>
    <row r="25" spans="1:24" ht="18" customHeight="1" x14ac:dyDescent="0.2">
      <c r="A25" s="394" t="s">
        <v>291</v>
      </c>
      <c r="B25" s="395"/>
      <c r="C25" s="395"/>
      <c r="D25" s="453"/>
      <c r="E25" s="461" t="s">
        <v>120</v>
      </c>
      <c r="F25" s="462"/>
      <c r="G25" s="463" t="s">
        <v>234</v>
      </c>
      <c r="H25" s="463"/>
      <c r="I25" s="463"/>
      <c r="J25" s="463"/>
      <c r="K25" s="464"/>
      <c r="L25" s="464"/>
      <c r="M25" s="464"/>
      <c r="N25" s="464"/>
      <c r="O25" s="464"/>
      <c r="P25" s="464"/>
      <c r="Q25" s="52"/>
      <c r="R25" s="480"/>
      <c r="S25" s="480"/>
      <c r="T25" s="481"/>
      <c r="U25" s="481"/>
      <c r="V25" s="464">
        <f>SUM(R25*T25)</f>
        <v>0</v>
      </c>
      <c r="W25" s="464"/>
      <c r="X25" s="482"/>
    </row>
    <row r="26" spans="1:24" ht="18" customHeight="1" x14ac:dyDescent="0.2">
      <c r="A26" s="543"/>
      <c r="B26" s="544"/>
      <c r="C26" s="544"/>
      <c r="D26" s="545"/>
      <c r="E26" s="493"/>
      <c r="F26" s="494"/>
      <c r="G26" s="495"/>
      <c r="H26" s="495"/>
      <c r="I26" s="495"/>
      <c r="J26" s="495"/>
      <c r="K26" s="496"/>
      <c r="L26" s="496"/>
      <c r="M26" s="496"/>
      <c r="N26" s="496"/>
      <c r="O26" s="496"/>
      <c r="P26" s="496"/>
      <c r="Q26" s="49"/>
      <c r="R26" s="497"/>
      <c r="S26" s="497"/>
      <c r="T26" s="492"/>
      <c r="U26" s="492"/>
      <c r="V26" s="496">
        <f>SUM(R26*T26)</f>
        <v>0</v>
      </c>
      <c r="W26" s="496"/>
      <c r="X26" s="539"/>
    </row>
    <row r="27" spans="1:24" ht="18" customHeight="1" thickBot="1" x14ac:dyDescent="0.25">
      <c r="A27" s="396"/>
      <c r="B27" s="397"/>
      <c r="C27" s="397"/>
      <c r="D27" s="454"/>
      <c r="E27" s="498"/>
      <c r="F27" s="499"/>
      <c r="G27" s="500"/>
      <c r="H27" s="500"/>
      <c r="I27" s="500"/>
      <c r="J27" s="500"/>
      <c r="K27" s="501"/>
      <c r="L27" s="501"/>
      <c r="M27" s="501"/>
      <c r="N27" s="501"/>
      <c r="O27" s="501"/>
      <c r="P27" s="501"/>
      <c r="Q27" s="53"/>
      <c r="R27" s="502"/>
      <c r="S27" s="502"/>
      <c r="T27" s="503"/>
      <c r="U27" s="503"/>
      <c r="V27" s="501">
        <f>SUM(R27*T27)</f>
        <v>0</v>
      </c>
      <c r="W27" s="501"/>
      <c r="X27" s="542"/>
    </row>
    <row r="28" spans="1:24" ht="18" customHeight="1" thickBot="1" x14ac:dyDescent="0.25">
      <c r="A28" s="57"/>
      <c r="B28" s="44"/>
      <c r="C28" s="44"/>
      <c r="D28" s="44"/>
      <c r="E28" s="60"/>
      <c r="F28" s="60"/>
      <c r="G28" s="61"/>
      <c r="H28" s="61"/>
      <c r="I28" s="61"/>
      <c r="J28" s="61"/>
      <c r="K28" s="62"/>
      <c r="L28" s="62"/>
      <c r="M28" s="62"/>
      <c r="N28" s="62"/>
      <c r="O28" s="62"/>
      <c r="P28" s="62"/>
      <c r="Q28" s="54"/>
      <c r="R28" s="62"/>
      <c r="S28" s="62"/>
      <c r="T28" s="507" t="s">
        <v>168</v>
      </c>
      <c r="U28" s="508"/>
      <c r="V28" s="509">
        <f>SUM(V25:X27)</f>
        <v>0</v>
      </c>
      <c r="W28" s="510"/>
      <c r="X28" s="511"/>
    </row>
    <row r="29" spans="1:24" ht="13.5" thickBot="1" x14ac:dyDescent="0.25">
      <c r="A29" s="86"/>
      <c r="B29" s="87"/>
      <c r="C29" s="87"/>
      <c r="D29" s="87"/>
      <c r="E29" s="87"/>
      <c r="F29" s="87"/>
      <c r="G29" s="87"/>
      <c r="H29" s="87"/>
      <c r="I29" s="87"/>
      <c r="J29" s="87"/>
      <c r="K29" s="87"/>
      <c r="L29" s="87"/>
      <c r="M29" s="87"/>
      <c r="N29" s="87"/>
      <c r="O29" s="87"/>
      <c r="P29" s="87"/>
      <c r="Q29" s="53"/>
      <c r="R29" s="87"/>
      <c r="S29" s="87"/>
      <c r="T29" s="87"/>
      <c r="U29" s="87"/>
      <c r="V29" s="87"/>
      <c r="W29" s="87"/>
      <c r="X29" s="88"/>
    </row>
    <row r="30" spans="1:24" x14ac:dyDescent="0.2">
      <c r="A30" s="6"/>
      <c r="B30" s="6"/>
      <c r="C30" s="6"/>
      <c r="D30" s="6"/>
      <c r="E30" s="6"/>
      <c r="F30" s="6"/>
      <c r="G30" s="6"/>
      <c r="H30" s="6"/>
      <c r="I30" s="6"/>
      <c r="J30" s="6"/>
      <c r="K30" s="6"/>
      <c r="L30" s="6"/>
      <c r="M30" s="6"/>
      <c r="N30" s="6"/>
      <c r="O30" s="6"/>
      <c r="P30" s="6"/>
      <c r="Q30" s="6"/>
      <c r="R30" s="6"/>
      <c r="S30" s="6"/>
      <c r="T30" s="6"/>
      <c r="U30" s="6"/>
      <c r="V30" s="6"/>
      <c r="W30" s="6"/>
      <c r="X30" s="6"/>
    </row>
    <row r="31" spans="1:24" x14ac:dyDescent="0.2">
      <c r="A31" s="6"/>
      <c r="B31" s="6"/>
      <c r="C31" s="6"/>
      <c r="D31" s="6"/>
      <c r="E31" s="6"/>
      <c r="F31" s="6"/>
      <c r="G31" s="6"/>
      <c r="H31" s="6"/>
      <c r="I31" s="6"/>
      <c r="J31" s="6"/>
      <c r="K31" s="6"/>
      <c r="L31" s="6"/>
      <c r="M31" s="6"/>
      <c r="N31" s="6"/>
      <c r="O31" s="6"/>
      <c r="P31" s="6"/>
      <c r="Q31" s="6"/>
      <c r="R31" s="6"/>
      <c r="S31" s="6"/>
      <c r="T31" s="6"/>
      <c r="U31" s="6"/>
      <c r="V31" s="6"/>
      <c r="W31" s="6"/>
      <c r="X31" s="6"/>
    </row>
  </sheetData>
  <sheetProtection password="EEE0" sheet="1" objects="1" scenarios="1"/>
  <mergeCells count="110">
    <mergeCell ref="A10:I10"/>
    <mergeCell ref="T10:X10"/>
    <mergeCell ref="J12:L13"/>
    <mergeCell ref="M12:P13"/>
    <mergeCell ref="Q12:Q13"/>
    <mergeCell ref="R12:U13"/>
    <mergeCell ref="V12:X13"/>
    <mergeCell ref="A13:I13"/>
    <mergeCell ref="J2:X2"/>
    <mergeCell ref="J3:X3"/>
    <mergeCell ref="J4:X4"/>
    <mergeCell ref="J5:X5"/>
    <mergeCell ref="A7:X7"/>
    <mergeCell ref="A9:I9"/>
    <mergeCell ref="T9:X9"/>
    <mergeCell ref="R14:S14"/>
    <mergeCell ref="T14:U14"/>
    <mergeCell ref="V14:X14"/>
    <mergeCell ref="A16:D17"/>
    <mergeCell ref="E16:F16"/>
    <mergeCell ref="G16:J16"/>
    <mergeCell ref="K16:L16"/>
    <mergeCell ref="M16:N16"/>
    <mergeCell ref="O16:P16"/>
    <mergeCell ref="R16:S16"/>
    <mergeCell ref="A14:D14"/>
    <mergeCell ref="E14:F14"/>
    <mergeCell ref="G14:J14"/>
    <mergeCell ref="K14:L14"/>
    <mergeCell ref="M14:N14"/>
    <mergeCell ref="O14:P14"/>
    <mergeCell ref="T16:U16"/>
    <mergeCell ref="V16:X16"/>
    <mergeCell ref="E17:F17"/>
    <mergeCell ref="G17:J17"/>
    <mergeCell ref="K17:L17"/>
    <mergeCell ref="M17:N17"/>
    <mergeCell ref="O17:P17"/>
    <mergeCell ref="R17:S17"/>
    <mergeCell ref="T17:U17"/>
    <mergeCell ref="V17:X17"/>
    <mergeCell ref="T18:U18"/>
    <mergeCell ref="V18:X18"/>
    <mergeCell ref="E19:F19"/>
    <mergeCell ref="G19:J19"/>
    <mergeCell ref="K19:L19"/>
    <mergeCell ref="M19:N19"/>
    <mergeCell ref="O19:P19"/>
    <mergeCell ref="R19:S19"/>
    <mergeCell ref="T19:U19"/>
    <mergeCell ref="V19:X19"/>
    <mergeCell ref="E18:F18"/>
    <mergeCell ref="G18:J18"/>
    <mergeCell ref="K18:L18"/>
    <mergeCell ref="M18:N18"/>
    <mergeCell ref="O18:P18"/>
    <mergeCell ref="R18:S18"/>
    <mergeCell ref="T20:U20"/>
    <mergeCell ref="V20:X20"/>
    <mergeCell ref="E21:F21"/>
    <mergeCell ref="G21:J21"/>
    <mergeCell ref="K21:L21"/>
    <mergeCell ref="M21:N21"/>
    <mergeCell ref="O21:P21"/>
    <mergeCell ref="R21:S21"/>
    <mergeCell ref="T21:U21"/>
    <mergeCell ref="V21:X21"/>
    <mergeCell ref="E20:F20"/>
    <mergeCell ref="G20:J20"/>
    <mergeCell ref="K20:L20"/>
    <mergeCell ref="M20:N20"/>
    <mergeCell ref="O20:P20"/>
    <mergeCell ref="R20:S20"/>
    <mergeCell ref="T22:U22"/>
    <mergeCell ref="V22:X22"/>
    <mergeCell ref="T23:U23"/>
    <mergeCell ref="V23:X23"/>
    <mergeCell ref="A25:D27"/>
    <mergeCell ref="E25:F25"/>
    <mergeCell ref="G25:J25"/>
    <mergeCell ref="K25:L25"/>
    <mergeCell ref="M25:N25"/>
    <mergeCell ref="O25:P25"/>
    <mergeCell ref="E22:F22"/>
    <mergeCell ref="G22:J22"/>
    <mergeCell ref="K22:L22"/>
    <mergeCell ref="M22:N22"/>
    <mergeCell ref="O22:P22"/>
    <mergeCell ref="R22:S22"/>
    <mergeCell ref="R25:S25"/>
    <mergeCell ref="T25:U25"/>
    <mergeCell ref="V25:X25"/>
    <mergeCell ref="E26:F26"/>
    <mergeCell ref="G26:J26"/>
    <mergeCell ref="K26:L26"/>
    <mergeCell ref="M26:N26"/>
    <mergeCell ref="O26:P26"/>
    <mergeCell ref="R26:S26"/>
    <mergeCell ref="T26:U26"/>
    <mergeCell ref="T28:U28"/>
    <mergeCell ref="V28:X28"/>
    <mergeCell ref="V26:X26"/>
    <mergeCell ref="E27:F27"/>
    <mergeCell ref="G27:J27"/>
    <mergeCell ref="K27:L27"/>
    <mergeCell ref="M27:N27"/>
    <mergeCell ref="O27:P27"/>
    <mergeCell ref="R27:S27"/>
    <mergeCell ref="T27:U27"/>
    <mergeCell ref="V27:X27"/>
  </mergeCells>
  <pageMargins left="0.63" right="0.62" top="0.49" bottom="0.75" header="0.3" footer="0.3"/>
  <pageSetup scale="56"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32"/>
  <sheetViews>
    <sheetView view="pageBreakPreview" zoomScale="85" zoomScaleNormal="85" zoomScaleSheetLayoutView="85" workbookViewId="0">
      <pane ySplit="15" topLeftCell="A16" activePane="bottomLeft" state="frozen"/>
      <selection pane="bottomLeft" activeCell="Q13" sqref="Q13:Q14"/>
    </sheetView>
  </sheetViews>
  <sheetFormatPr defaultRowHeight="12.75" x14ac:dyDescent="0.2"/>
  <cols>
    <col min="1" max="3" width="5.7109375" style="8" customWidth="1"/>
    <col min="4" max="4" width="10.140625" style="8" customWidth="1"/>
    <col min="5" max="6" width="5.7109375" style="8" customWidth="1"/>
    <col min="7" max="7" width="10.7109375" style="8" customWidth="1"/>
    <col min="8" max="8" width="11.85546875" style="8" customWidth="1"/>
    <col min="9" max="9" width="14.140625" style="8" customWidth="1"/>
    <col min="10" max="10" width="9.28515625" style="8" customWidth="1"/>
    <col min="11" max="16" width="5.7109375" style="8" customWidth="1"/>
    <col min="17" max="17" width="1.7109375" style="8" customWidth="1"/>
    <col min="18" max="21" width="5.7109375" style="8" customWidth="1"/>
    <col min="22" max="22" width="7.28515625" style="8" customWidth="1"/>
    <col min="23" max="23" width="7.42578125" style="8" customWidth="1"/>
    <col min="24" max="32" width="5.7109375" style="8" customWidth="1"/>
    <col min="33" max="16384" width="9.140625" style="8"/>
  </cols>
  <sheetData>
    <row r="2" spans="1:32" ht="15.75" x14ac:dyDescent="0.25">
      <c r="J2" s="440" t="s">
        <v>0</v>
      </c>
      <c r="K2" s="440"/>
      <c r="L2" s="440"/>
      <c r="M2" s="440"/>
      <c r="N2" s="440"/>
      <c r="O2" s="440"/>
      <c r="P2" s="440"/>
      <c r="Q2" s="440"/>
      <c r="R2" s="440"/>
      <c r="S2" s="440"/>
      <c r="T2" s="440"/>
      <c r="U2" s="440"/>
      <c r="V2" s="440"/>
      <c r="W2" s="440"/>
      <c r="X2" s="440"/>
    </row>
    <row r="3" spans="1:32" ht="15.75" x14ac:dyDescent="0.25">
      <c r="J3" s="440" t="s">
        <v>1</v>
      </c>
      <c r="K3" s="440"/>
      <c r="L3" s="440"/>
      <c r="M3" s="440"/>
      <c r="N3" s="440"/>
      <c r="O3" s="440"/>
      <c r="P3" s="440"/>
      <c r="Q3" s="440"/>
      <c r="R3" s="440"/>
      <c r="S3" s="440"/>
      <c r="T3" s="440"/>
      <c r="U3" s="440"/>
      <c r="V3" s="440"/>
      <c r="W3" s="440"/>
      <c r="X3" s="440"/>
    </row>
    <row r="4" spans="1:32" ht="15.75" x14ac:dyDescent="0.25">
      <c r="J4" s="440" t="s">
        <v>157</v>
      </c>
      <c r="K4" s="440"/>
      <c r="L4" s="440"/>
      <c r="M4" s="440"/>
      <c r="N4" s="440"/>
      <c r="O4" s="440"/>
      <c r="P4" s="440"/>
      <c r="Q4" s="440"/>
      <c r="R4" s="440"/>
      <c r="S4" s="440"/>
      <c r="T4" s="440"/>
      <c r="U4" s="440"/>
      <c r="V4" s="440"/>
      <c r="W4" s="440"/>
      <c r="X4" s="440"/>
    </row>
    <row r="5" spans="1:32" ht="15.75" x14ac:dyDescent="0.25">
      <c r="J5" s="440"/>
      <c r="K5" s="440"/>
      <c r="L5" s="440"/>
      <c r="M5" s="440"/>
      <c r="N5" s="440"/>
      <c r="O5" s="440"/>
      <c r="P5" s="440"/>
      <c r="Q5" s="440"/>
      <c r="R5" s="440"/>
      <c r="S5" s="440"/>
      <c r="T5" s="440"/>
      <c r="U5" s="440"/>
      <c r="V5" s="440"/>
      <c r="W5" s="440"/>
      <c r="X5" s="440"/>
    </row>
    <row r="7" spans="1:32" ht="15" x14ac:dyDescent="0.25">
      <c r="A7" s="441" t="s">
        <v>293</v>
      </c>
      <c r="B7" s="589"/>
      <c r="C7" s="589"/>
      <c r="D7" s="589"/>
      <c r="E7" s="589"/>
      <c r="F7" s="589"/>
      <c r="G7" s="589"/>
      <c r="H7" s="589"/>
      <c r="I7" s="589"/>
      <c r="J7" s="589"/>
      <c r="K7" s="589"/>
      <c r="L7" s="589"/>
      <c r="M7" s="589"/>
      <c r="N7" s="589"/>
      <c r="O7" s="589"/>
      <c r="P7" s="589"/>
      <c r="Q7" s="589"/>
      <c r="R7" s="589"/>
      <c r="S7" s="589"/>
      <c r="T7" s="589"/>
      <c r="U7" s="589"/>
      <c r="V7" s="589"/>
      <c r="W7" s="589"/>
      <c r="X7" s="589"/>
      <c r="Y7" s="43"/>
      <c r="Z7" s="43"/>
      <c r="AA7" s="43"/>
      <c r="AB7" s="43"/>
      <c r="AC7" s="41"/>
      <c r="AD7" s="41"/>
      <c r="AE7" s="41"/>
      <c r="AF7" s="41"/>
    </row>
    <row r="8" spans="1:32" ht="15" x14ac:dyDescent="0.25">
      <c r="A8" s="441" t="s">
        <v>294</v>
      </c>
      <c r="B8" s="411"/>
      <c r="C8" s="411"/>
      <c r="D8" s="411"/>
      <c r="E8" s="411"/>
      <c r="F8" s="411"/>
      <c r="G8" s="411"/>
      <c r="H8" s="411"/>
      <c r="I8" s="411"/>
      <c r="J8" s="411"/>
      <c r="K8" s="411"/>
      <c r="L8" s="411"/>
      <c r="M8" s="411"/>
      <c r="N8" s="411"/>
      <c r="O8" s="411"/>
      <c r="P8" s="411"/>
      <c r="Q8" s="411"/>
      <c r="R8" s="411"/>
      <c r="S8" s="411"/>
      <c r="T8" s="411"/>
      <c r="U8" s="411"/>
      <c r="V8" s="411"/>
      <c r="W8" s="411"/>
      <c r="X8" s="411"/>
      <c r="Y8" s="43"/>
      <c r="Z8" s="43"/>
      <c r="AA8" s="43"/>
      <c r="AB8" s="43"/>
      <c r="AC8" s="41"/>
      <c r="AD8" s="41"/>
      <c r="AE8" s="41"/>
      <c r="AF8" s="41"/>
    </row>
    <row r="9" spans="1:32" ht="15.75" x14ac:dyDescent="0.25">
      <c r="A9" s="190"/>
      <c r="B9" s="191"/>
      <c r="C9" s="191"/>
      <c r="D9" s="191"/>
      <c r="E9" s="191"/>
      <c r="F9" s="191"/>
      <c r="G9" s="191"/>
      <c r="H9" s="191"/>
      <c r="I9" s="191"/>
      <c r="J9" s="191"/>
      <c r="K9" s="191"/>
      <c r="L9" s="191"/>
      <c r="M9" s="191"/>
      <c r="N9" s="191"/>
      <c r="O9" s="191"/>
      <c r="P9" s="191"/>
      <c r="Q9" s="191"/>
      <c r="R9" s="191"/>
      <c r="S9" s="191"/>
      <c r="T9" s="191"/>
      <c r="U9" s="191"/>
      <c r="V9" s="191"/>
      <c r="W9" s="191"/>
      <c r="X9" s="191"/>
      <c r="Y9" s="43"/>
      <c r="Z9" s="43"/>
      <c r="AA9" s="43"/>
      <c r="AB9" s="43"/>
      <c r="AC9" s="41"/>
      <c r="AD9" s="41"/>
      <c r="AE9" s="41"/>
      <c r="AF9" s="41"/>
    </row>
    <row r="10" spans="1:32" ht="15.75" x14ac:dyDescent="0.25">
      <c r="A10" s="443">
        <f>Header!D12</f>
        <v>0</v>
      </c>
      <c r="B10" s="444"/>
      <c r="C10" s="444"/>
      <c r="D10" s="444"/>
      <c r="E10" s="444"/>
      <c r="F10" s="444"/>
      <c r="G10" s="444"/>
      <c r="H10" s="444"/>
      <c r="I10" s="444"/>
      <c r="J10" s="191"/>
      <c r="K10" s="191"/>
      <c r="L10" s="191"/>
      <c r="M10" s="191"/>
      <c r="N10" s="191"/>
      <c r="O10" s="191"/>
      <c r="P10" s="191"/>
      <c r="Q10" s="191"/>
      <c r="R10" s="191"/>
      <c r="S10" s="191"/>
      <c r="T10" s="445">
        <f>Header!G15</f>
        <v>0</v>
      </c>
      <c r="U10" s="446"/>
      <c r="V10" s="446"/>
      <c r="W10" s="446"/>
      <c r="X10" s="446"/>
      <c r="Y10" s="43"/>
      <c r="Z10" s="43"/>
      <c r="AA10" s="43"/>
      <c r="AB10" s="43"/>
      <c r="AC10" s="41"/>
      <c r="AD10" s="41"/>
      <c r="AE10" s="41"/>
      <c r="AF10" s="41"/>
    </row>
    <row r="11" spans="1:32" ht="15.75" x14ac:dyDescent="0.25">
      <c r="A11" s="410" t="s">
        <v>139</v>
      </c>
      <c r="B11" s="410"/>
      <c r="C11" s="410"/>
      <c r="D11" s="410"/>
      <c r="E11" s="410"/>
      <c r="F11" s="410"/>
      <c r="G11" s="410"/>
      <c r="H11" s="410"/>
      <c r="I11" s="411"/>
      <c r="J11" s="191"/>
      <c r="K11" s="191"/>
      <c r="L11" s="191"/>
      <c r="M11" s="191"/>
      <c r="N11" s="191"/>
      <c r="O11" s="191"/>
      <c r="P11" s="191"/>
      <c r="Q11" s="191"/>
      <c r="R11" s="191"/>
      <c r="S11" s="191"/>
      <c r="T11" s="251" t="s">
        <v>174</v>
      </c>
      <c r="U11" s="412"/>
      <c r="V11" s="412"/>
      <c r="W11" s="412"/>
      <c r="X11" s="412"/>
      <c r="Y11" s="43"/>
      <c r="Z11" s="43"/>
      <c r="AA11" s="43"/>
      <c r="AB11" s="43"/>
      <c r="AC11" s="41"/>
      <c r="AD11" s="41"/>
      <c r="AE11" s="41"/>
      <c r="AF11" s="41"/>
    </row>
    <row r="12" spans="1:32" ht="16.5" thickBot="1" x14ac:dyDescent="0.3">
      <c r="A12" s="190"/>
      <c r="B12" s="191"/>
      <c r="C12" s="191"/>
      <c r="D12" s="191"/>
      <c r="E12" s="191"/>
      <c r="F12" s="191"/>
      <c r="G12" s="191"/>
      <c r="H12" s="191"/>
      <c r="I12" s="191"/>
      <c r="J12" s="191"/>
      <c r="K12" s="191"/>
      <c r="L12" s="191"/>
      <c r="M12" s="191"/>
      <c r="N12" s="191"/>
      <c r="O12" s="191"/>
      <c r="P12" s="191"/>
      <c r="Q12" s="191"/>
      <c r="R12" s="191"/>
      <c r="S12" s="191"/>
      <c r="T12" s="191"/>
      <c r="U12" s="191"/>
      <c r="V12" s="191"/>
      <c r="W12" s="191"/>
      <c r="X12" s="191"/>
      <c r="Y12" s="43"/>
      <c r="Z12" s="43"/>
      <c r="AA12" s="43"/>
      <c r="AB12" s="43"/>
      <c r="AC12" s="41"/>
      <c r="AD12" s="41"/>
      <c r="AE12" s="41"/>
      <c r="AF12" s="41"/>
    </row>
    <row r="13" spans="1:32" x14ac:dyDescent="0.2">
      <c r="E13" s="189"/>
      <c r="F13" s="189"/>
      <c r="G13" s="189"/>
      <c r="H13" s="189"/>
      <c r="I13" s="189"/>
      <c r="J13" s="413" t="s">
        <v>220</v>
      </c>
      <c r="K13" s="547"/>
      <c r="L13" s="548"/>
      <c r="M13" s="419">
        <f>Header!Q33</f>
        <v>0</v>
      </c>
      <c r="N13" s="420"/>
      <c r="O13" s="420"/>
      <c r="P13" s="421"/>
      <c r="Q13" s="425"/>
      <c r="R13" s="553" t="s">
        <v>270</v>
      </c>
      <c r="S13" s="427"/>
      <c r="T13" s="427"/>
      <c r="U13" s="428"/>
      <c r="V13" s="432">
        <f>V28</f>
        <v>0</v>
      </c>
      <c r="W13" s="433"/>
      <c r="X13" s="434"/>
      <c r="Y13" s="189"/>
      <c r="Z13" s="189"/>
      <c r="AA13" s="189"/>
      <c r="AB13" s="189"/>
      <c r="AC13" s="41"/>
      <c r="AD13" s="41"/>
      <c r="AE13" s="41"/>
      <c r="AF13" s="41"/>
    </row>
    <row r="14" spans="1:32" ht="20.25" customHeight="1" thickBot="1" x14ac:dyDescent="0.3">
      <c r="A14" s="438"/>
      <c r="B14" s="438"/>
      <c r="C14" s="438"/>
      <c r="D14" s="438"/>
      <c r="E14" s="438"/>
      <c r="F14" s="438"/>
      <c r="G14" s="438"/>
      <c r="H14" s="438"/>
      <c r="I14" s="439"/>
      <c r="J14" s="549"/>
      <c r="K14" s="550"/>
      <c r="L14" s="551"/>
      <c r="M14" s="422"/>
      <c r="N14" s="423"/>
      <c r="O14" s="423"/>
      <c r="P14" s="424"/>
      <c r="Q14" s="552"/>
      <c r="R14" s="554"/>
      <c r="S14" s="554"/>
      <c r="T14" s="554"/>
      <c r="U14" s="555"/>
      <c r="V14" s="556"/>
      <c r="W14" s="557"/>
      <c r="X14" s="558"/>
    </row>
    <row r="15" spans="1:32" ht="54" customHeight="1" x14ac:dyDescent="0.25">
      <c r="A15" s="456" t="s">
        <v>135</v>
      </c>
      <c r="B15" s="451"/>
      <c r="C15" s="457"/>
      <c r="D15" s="458"/>
      <c r="E15" s="449" t="s">
        <v>28</v>
      </c>
      <c r="F15" s="451"/>
      <c r="G15" s="449" t="s">
        <v>169</v>
      </c>
      <c r="H15" s="451"/>
      <c r="I15" s="451"/>
      <c r="J15" s="450"/>
      <c r="K15" s="449" t="s">
        <v>153</v>
      </c>
      <c r="L15" s="451"/>
      <c r="M15" s="449" t="s">
        <v>31</v>
      </c>
      <c r="N15" s="450"/>
      <c r="O15" s="449" t="s">
        <v>32</v>
      </c>
      <c r="P15" s="450"/>
      <c r="Q15" s="51"/>
      <c r="R15" s="447" t="s">
        <v>156</v>
      </c>
      <c r="S15" s="448"/>
      <c r="T15" s="449" t="s">
        <v>212</v>
      </c>
      <c r="U15" s="450"/>
      <c r="V15" s="449" t="s">
        <v>172</v>
      </c>
      <c r="W15" s="451"/>
      <c r="X15" s="452"/>
    </row>
    <row r="16" spans="1:32" ht="13.5" thickBot="1" x14ac:dyDescent="0.25">
      <c r="A16" s="48"/>
      <c r="B16" s="49"/>
      <c r="C16" s="49"/>
      <c r="D16" s="49"/>
      <c r="E16" s="49"/>
      <c r="F16" s="49"/>
      <c r="G16" s="49"/>
      <c r="H16" s="49"/>
      <c r="I16" s="49"/>
      <c r="J16" s="49"/>
      <c r="K16" s="49"/>
      <c r="L16" s="49"/>
      <c r="M16" s="49"/>
      <c r="N16" s="49"/>
      <c r="O16" s="49"/>
      <c r="P16" s="49"/>
      <c r="Q16" s="49"/>
      <c r="R16" s="49"/>
      <c r="S16" s="49"/>
      <c r="T16" s="49"/>
      <c r="U16" s="49"/>
      <c r="V16" s="49"/>
      <c r="W16" s="49"/>
      <c r="X16" s="50"/>
    </row>
    <row r="17" spans="1:24" ht="18" customHeight="1" x14ac:dyDescent="0.2">
      <c r="A17" s="394" t="s">
        <v>154</v>
      </c>
      <c r="B17" s="395"/>
      <c r="C17" s="395"/>
      <c r="D17" s="395"/>
      <c r="E17" s="398" t="s">
        <v>60</v>
      </c>
      <c r="F17" s="399"/>
      <c r="G17" s="400" t="s">
        <v>231</v>
      </c>
      <c r="H17" s="401"/>
      <c r="I17" s="401"/>
      <c r="J17" s="402"/>
      <c r="K17" s="403">
        <v>28.5</v>
      </c>
      <c r="L17" s="404"/>
      <c r="M17" s="403">
        <v>33.54</v>
      </c>
      <c r="N17" s="404"/>
      <c r="O17" s="403">
        <v>31.32</v>
      </c>
      <c r="P17" s="404"/>
      <c r="Q17" s="153"/>
      <c r="R17" s="405">
        <v>0</v>
      </c>
      <c r="S17" s="405"/>
      <c r="T17" s="406"/>
      <c r="U17" s="407"/>
      <c r="V17" s="403">
        <f>SUM(R17*T17)</f>
        <v>0</v>
      </c>
      <c r="W17" s="408"/>
      <c r="X17" s="409"/>
    </row>
    <row r="18" spans="1:24" ht="18" customHeight="1" thickBot="1" x14ac:dyDescent="0.25">
      <c r="A18" s="396"/>
      <c r="B18" s="397"/>
      <c r="C18" s="397"/>
      <c r="D18" s="397"/>
      <c r="E18" s="381" t="s">
        <v>42</v>
      </c>
      <c r="F18" s="382"/>
      <c r="G18" s="383" t="s">
        <v>45</v>
      </c>
      <c r="H18" s="384"/>
      <c r="I18" s="384"/>
      <c r="J18" s="382"/>
      <c r="K18" s="385">
        <v>75.989999999999995</v>
      </c>
      <c r="L18" s="382"/>
      <c r="M18" s="385">
        <v>89.42</v>
      </c>
      <c r="N18" s="382"/>
      <c r="O18" s="385">
        <v>83.59</v>
      </c>
      <c r="P18" s="382"/>
      <c r="Q18" s="154"/>
      <c r="R18" s="388">
        <v>0</v>
      </c>
      <c r="S18" s="389"/>
      <c r="T18" s="390"/>
      <c r="U18" s="391"/>
      <c r="V18" s="385">
        <f>SUM(R18*T18)</f>
        <v>0</v>
      </c>
      <c r="W18" s="392"/>
      <c r="X18" s="393"/>
    </row>
    <row r="19" spans="1:24" ht="18" customHeight="1" x14ac:dyDescent="0.2">
      <c r="A19" s="167"/>
      <c r="B19" s="168"/>
      <c r="C19" s="168"/>
      <c r="D19" s="168"/>
      <c r="E19" s="381" t="s">
        <v>51</v>
      </c>
      <c r="F19" s="382"/>
      <c r="G19" s="383" t="s">
        <v>53</v>
      </c>
      <c r="H19" s="384"/>
      <c r="I19" s="384"/>
      <c r="J19" s="382"/>
      <c r="K19" s="385">
        <v>12.26</v>
      </c>
      <c r="L19" s="382"/>
      <c r="M19" s="386" t="s">
        <v>232</v>
      </c>
      <c r="N19" s="387"/>
      <c r="O19" s="385">
        <v>13.48</v>
      </c>
      <c r="P19" s="382"/>
      <c r="Q19" s="154"/>
      <c r="R19" s="388">
        <v>0</v>
      </c>
      <c r="S19" s="389"/>
      <c r="T19" s="390"/>
      <c r="U19" s="391"/>
      <c r="V19" s="385">
        <f t="shared" ref="V19:V27" si="0">SUM(R19*T19)</f>
        <v>0</v>
      </c>
      <c r="W19" s="392"/>
      <c r="X19" s="393"/>
    </row>
    <row r="20" spans="1:24" ht="18" customHeight="1" x14ac:dyDescent="0.2">
      <c r="A20" s="167"/>
      <c r="B20" s="168"/>
      <c r="C20" s="168"/>
      <c r="D20" s="168"/>
      <c r="E20" s="381" t="s">
        <v>64</v>
      </c>
      <c r="F20" s="382"/>
      <c r="G20" s="383" t="s">
        <v>233</v>
      </c>
      <c r="H20" s="384"/>
      <c r="I20" s="384"/>
      <c r="J20" s="382"/>
      <c r="K20" s="385">
        <v>15.92</v>
      </c>
      <c r="L20" s="382"/>
      <c r="M20" s="386">
        <v>19.28</v>
      </c>
      <c r="N20" s="387"/>
      <c r="O20" s="385">
        <v>17.510000000000002</v>
      </c>
      <c r="P20" s="382"/>
      <c r="Q20" s="154"/>
      <c r="R20" s="388">
        <v>0</v>
      </c>
      <c r="S20" s="389"/>
      <c r="T20" s="390"/>
      <c r="U20" s="391"/>
      <c r="V20" s="385">
        <f t="shared" si="0"/>
        <v>0</v>
      </c>
      <c r="W20" s="392"/>
      <c r="X20" s="393"/>
    </row>
    <row r="21" spans="1:24" ht="18" customHeight="1" x14ac:dyDescent="0.2">
      <c r="A21" s="167"/>
      <c r="B21" s="168"/>
      <c r="C21" s="168"/>
      <c r="D21" s="168"/>
      <c r="E21" s="381" t="s">
        <v>105</v>
      </c>
      <c r="F21" s="382"/>
      <c r="G21" s="383" t="s">
        <v>107</v>
      </c>
      <c r="H21" s="384"/>
      <c r="I21" s="384"/>
      <c r="J21" s="382"/>
      <c r="K21" s="385">
        <v>19</v>
      </c>
      <c r="L21" s="382"/>
      <c r="M21" s="386">
        <v>22.36</v>
      </c>
      <c r="N21" s="382"/>
      <c r="O21" s="385">
        <v>20.9</v>
      </c>
      <c r="P21" s="382"/>
      <c r="Q21" s="154"/>
      <c r="R21" s="529">
        <v>0</v>
      </c>
      <c r="S21" s="538"/>
      <c r="T21" s="390"/>
      <c r="U21" s="538"/>
      <c r="V21" s="385">
        <f>SUM(R21*T21)</f>
        <v>0</v>
      </c>
      <c r="W21" s="392"/>
      <c r="X21" s="393"/>
    </row>
    <row r="22" spans="1:24" ht="18" customHeight="1" x14ac:dyDescent="0.2">
      <c r="A22" s="167"/>
      <c r="B22" s="168"/>
      <c r="C22" s="168"/>
      <c r="D22" s="168"/>
      <c r="E22" s="381" t="s">
        <v>47</v>
      </c>
      <c r="F22" s="382"/>
      <c r="G22" s="383" t="s">
        <v>155</v>
      </c>
      <c r="H22" s="384"/>
      <c r="I22" s="384"/>
      <c r="J22" s="382"/>
      <c r="K22" s="385">
        <v>18.39</v>
      </c>
      <c r="L22" s="382"/>
      <c r="M22" s="386" t="s">
        <v>232</v>
      </c>
      <c r="N22" s="382"/>
      <c r="O22" s="385">
        <v>20.23</v>
      </c>
      <c r="P22" s="382"/>
      <c r="Q22" s="154"/>
      <c r="R22" s="529">
        <v>0</v>
      </c>
      <c r="S22" s="538"/>
      <c r="T22" s="390"/>
      <c r="U22" s="538"/>
      <c r="V22" s="385">
        <f>SUM(R22*T22)</f>
        <v>0</v>
      </c>
      <c r="W22" s="392"/>
      <c r="X22" s="393"/>
    </row>
    <row r="23" spans="1:24" ht="18" customHeight="1" x14ac:dyDescent="0.2">
      <c r="A23" s="167"/>
      <c r="B23" s="168"/>
      <c r="C23" s="168"/>
      <c r="D23" s="168"/>
      <c r="E23" s="381" t="s">
        <v>108</v>
      </c>
      <c r="F23" s="382"/>
      <c r="G23" s="383" t="s">
        <v>111</v>
      </c>
      <c r="H23" s="384"/>
      <c r="I23" s="384"/>
      <c r="J23" s="382"/>
      <c r="K23" s="385">
        <v>16.100000000000001</v>
      </c>
      <c r="L23" s="382"/>
      <c r="M23" s="386">
        <v>19.46</v>
      </c>
      <c r="N23" s="382"/>
      <c r="O23" s="385">
        <v>17.71</v>
      </c>
      <c r="P23" s="382"/>
      <c r="Q23" s="154"/>
      <c r="R23" s="529">
        <v>0</v>
      </c>
      <c r="S23" s="538"/>
      <c r="T23" s="390"/>
      <c r="U23" s="538"/>
      <c r="V23" s="385">
        <f>SUM(R23*T23)</f>
        <v>0</v>
      </c>
      <c r="W23" s="392"/>
      <c r="X23" s="393"/>
    </row>
    <row r="24" spans="1:24" ht="18" customHeight="1" x14ac:dyDescent="0.2">
      <c r="A24" s="167"/>
      <c r="B24" s="168"/>
      <c r="C24" s="168"/>
      <c r="D24" s="168"/>
      <c r="E24" s="381" t="s">
        <v>122</v>
      </c>
      <c r="F24" s="382"/>
      <c r="G24" s="383" t="s">
        <v>124</v>
      </c>
      <c r="H24" s="384"/>
      <c r="I24" s="384"/>
      <c r="J24" s="382"/>
      <c r="K24" s="385">
        <v>15.92</v>
      </c>
      <c r="L24" s="382"/>
      <c r="M24" s="385">
        <v>19.28</v>
      </c>
      <c r="N24" s="382"/>
      <c r="O24" s="385">
        <v>17.510000000000002</v>
      </c>
      <c r="P24" s="382"/>
      <c r="Q24" s="154"/>
      <c r="R24" s="388">
        <v>0</v>
      </c>
      <c r="S24" s="389"/>
      <c r="T24" s="390"/>
      <c r="U24" s="391"/>
      <c r="V24" s="385">
        <f t="shared" si="0"/>
        <v>0</v>
      </c>
      <c r="W24" s="392"/>
      <c r="X24" s="393"/>
    </row>
    <row r="25" spans="1:24" ht="18" customHeight="1" thickBot="1" x14ac:dyDescent="0.25">
      <c r="A25" s="167"/>
      <c r="B25" s="168"/>
      <c r="C25" s="168"/>
      <c r="D25" s="168"/>
      <c r="E25" s="365" t="s">
        <v>125</v>
      </c>
      <c r="F25" s="366"/>
      <c r="G25" s="367" t="s">
        <v>295</v>
      </c>
      <c r="H25" s="368"/>
      <c r="I25" s="368"/>
      <c r="J25" s="366"/>
      <c r="K25" s="369">
        <v>15.92</v>
      </c>
      <c r="L25" s="366"/>
      <c r="M25" s="369">
        <v>19.28</v>
      </c>
      <c r="N25" s="366"/>
      <c r="O25" s="369">
        <v>17.510000000000002</v>
      </c>
      <c r="P25" s="366"/>
      <c r="Q25" s="156"/>
      <c r="R25" s="469">
        <v>0</v>
      </c>
      <c r="S25" s="470"/>
      <c r="T25" s="373"/>
      <c r="U25" s="471"/>
      <c r="V25" s="369">
        <f t="shared" si="0"/>
        <v>0</v>
      </c>
      <c r="W25" s="374"/>
      <c r="X25" s="375"/>
    </row>
    <row r="26" spans="1:24" ht="18" customHeight="1" thickBot="1" x14ac:dyDescent="0.25">
      <c r="A26" s="167"/>
      <c r="B26" s="168"/>
      <c r="C26" s="168"/>
      <c r="D26" s="168"/>
      <c r="E26" s="195"/>
      <c r="F26" s="192"/>
      <c r="G26" s="168"/>
      <c r="H26" s="192"/>
      <c r="I26" s="192"/>
      <c r="J26" s="192"/>
      <c r="K26" s="46"/>
      <c r="L26" s="192"/>
      <c r="M26" s="46"/>
      <c r="N26" s="192"/>
      <c r="O26" s="46"/>
      <c r="P26" s="192"/>
      <c r="Q26" s="47"/>
      <c r="R26" s="46"/>
      <c r="S26" s="193"/>
      <c r="T26" s="198"/>
      <c r="U26" s="199"/>
      <c r="V26" s="46"/>
      <c r="W26" s="193"/>
      <c r="X26" s="196"/>
    </row>
    <row r="27" spans="1:24" ht="18" customHeight="1" thickBot="1" x14ac:dyDescent="0.25">
      <c r="A27" s="167"/>
      <c r="B27" s="168"/>
      <c r="C27" s="168"/>
      <c r="D27" s="168"/>
      <c r="E27" s="590" t="s">
        <v>120</v>
      </c>
      <c r="F27" s="591"/>
      <c r="G27" s="592" t="s">
        <v>234</v>
      </c>
      <c r="H27" s="593"/>
      <c r="I27" s="593"/>
      <c r="J27" s="591"/>
      <c r="K27" s="594" t="s">
        <v>232</v>
      </c>
      <c r="L27" s="595"/>
      <c r="M27" s="594" t="s">
        <v>232</v>
      </c>
      <c r="N27" s="595"/>
      <c r="O27" s="594" t="s">
        <v>232</v>
      </c>
      <c r="P27" s="595"/>
      <c r="Q27" s="194"/>
      <c r="R27" s="596"/>
      <c r="S27" s="597"/>
      <c r="T27" s="598"/>
      <c r="U27" s="599"/>
      <c r="V27" s="600">
        <f t="shared" si="0"/>
        <v>0</v>
      </c>
      <c r="W27" s="601"/>
      <c r="X27" s="602"/>
    </row>
    <row r="28" spans="1:24" ht="18" customHeight="1" thickBot="1" x14ac:dyDescent="0.25">
      <c r="A28" s="57"/>
      <c r="B28" s="44"/>
      <c r="C28" s="44"/>
      <c r="D28" s="44"/>
      <c r="E28" s="45"/>
      <c r="F28" s="45"/>
      <c r="G28" s="168"/>
      <c r="H28" s="168"/>
      <c r="I28" s="168"/>
      <c r="J28" s="168"/>
      <c r="K28" s="46"/>
      <c r="L28" s="46"/>
      <c r="M28" s="46"/>
      <c r="N28" s="46"/>
      <c r="O28" s="46"/>
      <c r="P28" s="46"/>
      <c r="Q28" s="47"/>
      <c r="R28" s="46"/>
      <c r="S28" s="46"/>
      <c r="T28" s="376" t="s">
        <v>168</v>
      </c>
      <c r="U28" s="377"/>
      <c r="V28" s="378">
        <f>SUM(V17:X27)</f>
        <v>0</v>
      </c>
      <c r="W28" s="379"/>
      <c r="X28" s="380"/>
    </row>
    <row r="29" spans="1:24" x14ac:dyDescent="0.2">
      <c r="A29" s="57"/>
      <c r="B29" s="44"/>
      <c r="C29" s="44"/>
      <c r="D29" s="44"/>
      <c r="E29" s="45"/>
      <c r="F29" s="45"/>
      <c r="G29" s="168"/>
      <c r="H29" s="168"/>
      <c r="I29" s="168"/>
      <c r="J29" s="168"/>
      <c r="K29" s="46"/>
      <c r="L29" s="46"/>
      <c r="M29" s="46"/>
      <c r="N29" s="46"/>
      <c r="O29" s="46"/>
      <c r="P29" s="46"/>
      <c r="Q29" s="47"/>
      <c r="R29" s="46"/>
      <c r="S29" s="46"/>
      <c r="T29" s="58"/>
      <c r="U29" s="58"/>
      <c r="V29" s="46"/>
      <c r="W29" s="46"/>
      <c r="X29" s="59"/>
    </row>
    <row r="30" spans="1:24" ht="13.5" thickBot="1" x14ac:dyDescent="0.25">
      <c r="A30" s="86"/>
      <c r="B30" s="87"/>
      <c r="C30" s="87"/>
      <c r="D30" s="87"/>
      <c r="E30" s="87"/>
      <c r="F30" s="87"/>
      <c r="G30" s="87"/>
      <c r="H30" s="87"/>
      <c r="I30" s="87"/>
      <c r="J30" s="87"/>
      <c r="K30" s="87"/>
      <c r="L30" s="87"/>
      <c r="M30" s="87"/>
      <c r="N30" s="87"/>
      <c r="O30" s="87"/>
      <c r="P30" s="87"/>
      <c r="Q30" s="53"/>
      <c r="R30" s="87"/>
      <c r="S30" s="87"/>
      <c r="T30" s="87"/>
      <c r="U30" s="87"/>
      <c r="V30" s="87"/>
      <c r="W30" s="87"/>
      <c r="X30" s="88"/>
    </row>
    <row r="31" spans="1:24" x14ac:dyDescent="0.2">
      <c r="A31" s="6"/>
      <c r="B31" s="6"/>
      <c r="C31" s="6"/>
      <c r="D31" s="6"/>
      <c r="E31" s="6"/>
      <c r="F31" s="6"/>
      <c r="G31" s="6"/>
      <c r="H31" s="6"/>
      <c r="I31" s="6"/>
      <c r="J31" s="6"/>
      <c r="K31" s="6"/>
      <c r="L31" s="6"/>
      <c r="M31" s="6"/>
      <c r="N31" s="6"/>
      <c r="O31" s="6"/>
      <c r="P31" s="6"/>
      <c r="Q31" s="6"/>
      <c r="R31" s="6"/>
      <c r="S31" s="6"/>
      <c r="T31" s="6"/>
      <c r="U31" s="6"/>
      <c r="V31" s="6"/>
      <c r="W31" s="6"/>
      <c r="X31" s="6"/>
    </row>
    <row r="32" spans="1:24" x14ac:dyDescent="0.2">
      <c r="A32" s="6"/>
      <c r="B32" s="6"/>
      <c r="C32" s="6"/>
      <c r="D32" s="6"/>
      <c r="E32" s="6"/>
      <c r="F32" s="6"/>
      <c r="G32" s="6"/>
      <c r="H32" s="6"/>
      <c r="I32" s="6"/>
      <c r="J32" s="6"/>
      <c r="K32" s="6"/>
      <c r="L32" s="6"/>
      <c r="M32" s="6"/>
      <c r="N32" s="6"/>
      <c r="O32" s="6"/>
      <c r="P32" s="6"/>
      <c r="Q32" s="6"/>
      <c r="R32" s="6"/>
      <c r="S32" s="6"/>
      <c r="T32" s="6"/>
      <c r="U32" s="6"/>
      <c r="V32" s="6"/>
      <c r="W32" s="6"/>
      <c r="X32" s="6"/>
    </row>
  </sheetData>
  <sheetProtection password="EEE0" sheet="1" objects="1" scenarios="1"/>
  <mergeCells count="108">
    <mergeCell ref="K23:L23"/>
    <mergeCell ref="M23:N23"/>
    <mergeCell ref="O23:P23"/>
    <mergeCell ref="R23:S23"/>
    <mergeCell ref="T21:U21"/>
    <mergeCell ref="V21:X21"/>
    <mergeCell ref="E22:F22"/>
    <mergeCell ref="G22:J22"/>
    <mergeCell ref="K22:L22"/>
    <mergeCell ref="M22:N22"/>
    <mergeCell ref="O22:P22"/>
    <mergeCell ref="R22:S22"/>
    <mergeCell ref="T22:U22"/>
    <mergeCell ref="V22:X22"/>
    <mergeCell ref="E21:F21"/>
    <mergeCell ref="G21:J21"/>
    <mergeCell ref="K21:L21"/>
    <mergeCell ref="M21:N21"/>
    <mergeCell ref="O21:P21"/>
    <mergeCell ref="R21:S21"/>
    <mergeCell ref="O24:P24"/>
    <mergeCell ref="R24:S24"/>
    <mergeCell ref="T27:U27"/>
    <mergeCell ref="V27:X27"/>
    <mergeCell ref="T19:U19"/>
    <mergeCell ref="V19:X19"/>
    <mergeCell ref="E20:F20"/>
    <mergeCell ref="G20:J20"/>
    <mergeCell ref="K20:L20"/>
    <mergeCell ref="M20:N20"/>
    <mergeCell ref="O20:P20"/>
    <mergeCell ref="R20:S20"/>
    <mergeCell ref="T20:U20"/>
    <mergeCell ref="V20:X20"/>
    <mergeCell ref="E19:F19"/>
    <mergeCell ref="G19:J19"/>
    <mergeCell ref="K19:L19"/>
    <mergeCell ref="M19:N19"/>
    <mergeCell ref="O19:P19"/>
    <mergeCell ref="T23:U23"/>
    <mergeCell ref="R19:S19"/>
    <mergeCell ref="V23:X23"/>
    <mergeCell ref="E23:F23"/>
    <mergeCell ref="G23:J23"/>
    <mergeCell ref="T18:U18"/>
    <mergeCell ref="V18:X18"/>
    <mergeCell ref="T28:U28"/>
    <mergeCell ref="V28:X28"/>
    <mergeCell ref="E27:F27"/>
    <mergeCell ref="G27:J27"/>
    <mergeCell ref="K27:L27"/>
    <mergeCell ref="M27:N27"/>
    <mergeCell ref="O27:P27"/>
    <mergeCell ref="R27:S27"/>
    <mergeCell ref="T24:U24"/>
    <mergeCell ref="V24:X24"/>
    <mergeCell ref="E25:F25"/>
    <mergeCell ref="G25:J25"/>
    <mergeCell ref="K25:L25"/>
    <mergeCell ref="M25:N25"/>
    <mergeCell ref="O25:P25"/>
    <mergeCell ref="R25:S25"/>
    <mergeCell ref="T25:U25"/>
    <mergeCell ref="V25:X25"/>
    <mergeCell ref="E24:F24"/>
    <mergeCell ref="G24:J24"/>
    <mergeCell ref="K24:L24"/>
    <mergeCell ref="M24:N24"/>
    <mergeCell ref="R15:S15"/>
    <mergeCell ref="T15:U15"/>
    <mergeCell ref="V15:X15"/>
    <mergeCell ref="A17:D18"/>
    <mergeCell ref="E17:F17"/>
    <mergeCell ref="G17:J17"/>
    <mergeCell ref="K17:L17"/>
    <mergeCell ref="M17:N17"/>
    <mergeCell ref="O17:P17"/>
    <mergeCell ref="R17:S17"/>
    <mergeCell ref="A15:D15"/>
    <mergeCell ref="E15:F15"/>
    <mergeCell ref="G15:J15"/>
    <mergeCell ref="K15:L15"/>
    <mergeCell ref="M15:N15"/>
    <mergeCell ref="O15:P15"/>
    <mergeCell ref="T17:U17"/>
    <mergeCell ref="V17:X17"/>
    <mergeCell ref="E18:F18"/>
    <mergeCell ref="G18:J18"/>
    <mergeCell ref="K18:L18"/>
    <mergeCell ref="M18:N18"/>
    <mergeCell ref="O18:P18"/>
    <mergeCell ref="R18:S18"/>
    <mergeCell ref="A11:I11"/>
    <mergeCell ref="T11:X11"/>
    <mergeCell ref="J13:L14"/>
    <mergeCell ref="M13:P14"/>
    <mergeCell ref="Q13:Q14"/>
    <mergeCell ref="R13:U14"/>
    <mergeCell ref="V13:X14"/>
    <mergeCell ref="A14:I14"/>
    <mergeCell ref="J2:X2"/>
    <mergeCell ref="J3:X3"/>
    <mergeCell ref="J4:X4"/>
    <mergeCell ref="J5:X5"/>
    <mergeCell ref="A7:X7"/>
    <mergeCell ref="A10:I10"/>
    <mergeCell ref="T10:X10"/>
    <mergeCell ref="A8:X8"/>
  </mergeCells>
  <pageMargins left="0.63" right="0.62" top="0.49" bottom="0.75" header="0.3" footer="0.3"/>
  <pageSetup scale="56"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6"/>
  <sheetViews>
    <sheetView view="pageBreakPreview" topLeftCell="A3" zoomScale="66" zoomScaleNormal="100" zoomScaleSheetLayoutView="66" workbookViewId="0">
      <pane ySplit="1" topLeftCell="A4" activePane="bottomLeft" state="frozen"/>
      <selection activeCell="A3" sqref="A3"/>
      <selection pane="bottomLeft" activeCell="F6" sqref="F6"/>
    </sheetView>
  </sheetViews>
  <sheetFormatPr defaultColWidth="8.85546875" defaultRowHeight="12.75" x14ac:dyDescent="0.2"/>
  <cols>
    <col min="1" max="1" width="7.42578125" style="26" bestFit="1" customWidth="1"/>
    <col min="2" max="2" width="36.42578125" style="26" customWidth="1"/>
    <col min="3" max="3" width="17" style="26" customWidth="1"/>
    <col min="4" max="4" width="25" style="26" customWidth="1"/>
    <col min="5" max="5" width="11.140625" style="26" bestFit="1" customWidth="1"/>
    <col min="6" max="6" width="33.42578125" style="26" customWidth="1"/>
    <col min="7" max="7" width="3.28515625" style="25" customWidth="1"/>
    <col min="8" max="8" width="2.140625" style="26" customWidth="1"/>
    <col min="9" max="9" width="3.28515625" style="25" customWidth="1"/>
    <col min="10" max="10" width="2.140625" style="26" customWidth="1"/>
    <col min="11" max="11" width="3.28515625" style="25" customWidth="1"/>
    <col min="12" max="12" width="2.140625" style="26" customWidth="1"/>
    <col min="13" max="13" width="3.28515625" style="25" customWidth="1"/>
    <col min="14" max="14" width="2.140625" style="26" customWidth="1"/>
    <col min="15" max="15" width="3.28515625" style="25" customWidth="1"/>
    <col min="16" max="16" width="2.140625" style="26" customWidth="1"/>
    <col min="17" max="17" width="3.28515625" style="25" customWidth="1"/>
    <col min="18" max="21" width="2.140625" style="26" customWidth="1"/>
    <col min="22" max="22" width="3.28515625" style="25" customWidth="1"/>
    <col min="23" max="23" width="2.140625" style="26" customWidth="1"/>
    <col min="24" max="24" width="3.42578125" style="25" hidden="1" customWidth="1"/>
    <col min="25" max="25" width="2.140625" style="26" hidden="1" customWidth="1"/>
    <col min="26" max="26" width="3.42578125" style="25" hidden="1" customWidth="1"/>
    <col min="27" max="27" width="2.140625" style="26" hidden="1" customWidth="1"/>
    <col min="28" max="28" width="3.28515625" style="25" customWidth="1"/>
    <col min="29" max="29" width="2.140625" style="26" customWidth="1"/>
    <col min="30" max="30" width="6.42578125" style="26" customWidth="1"/>
    <col min="31" max="31" width="4.28515625" style="26" customWidth="1"/>
    <col min="32" max="32" width="19.42578125" style="26" customWidth="1"/>
    <col min="33" max="33" width="8.85546875" style="26" customWidth="1"/>
    <col min="34" max="16384" width="8.85546875" style="26"/>
  </cols>
  <sheetData>
    <row r="1" spans="1:33" hidden="1" x14ac:dyDescent="0.2"/>
    <row r="2" spans="1:33" s="89" customFormat="1" ht="15" hidden="1" x14ac:dyDescent="0.25">
      <c r="F2" s="90"/>
      <c r="G2" s="640" t="s">
        <v>175</v>
      </c>
      <c r="H2" s="641"/>
      <c r="I2" s="641"/>
      <c r="J2" s="641"/>
      <c r="K2" s="641"/>
      <c r="L2" s="641"/>
      <c r="M2" s="641"/>
      <c r="N2" s="641"/>
      <c r="O2" s="641"/>
      <c r="P2" s="641"/>
      <c r="Q2" s="641"/>
      <c r="R2" s="641"/>
      <c r="S2" s="641"/>
      <c r="T2" s="641"/>
      <c r="U2" s="641"/>
      <c r="V2" s="641"/>
      <c r="W2" s="641"/>
      <c r="X2" s="641"/>
      <c r="Y2" s="641"/>
      <c r="Z2" s="641"/>
      <c r="AA2" s="641"/>
      <c r="AB2" s="641"/>
      <c r="AC2" s="641"/>
      <c r="AD2" s="641"/>
      <c r="AE2" s="641"/>
      <c r="AF2" s="641"/>
      <c r="AG2" s="642"/>
    </row>
    <row r="3" spans="1:33" s="27" customFormat="1" ht="187.5" customHeight="1" x14ac:dyDescent="0.2">
      <c r="A3" s="137" t="s">
        <v>28</v>
      </c>
      <c r="B3" s="138" t="s">
        <v>29</v>
      </c>
      <c r="C3" s="138" t="s">
        <v>30</v>
      </c>
      <c r="D3" s="138" t="s">
        <v>31</v>
      </c>
      <c r="E3" s="138" t="s">
        <v>32</v>
      </c>
      <c r="F3" s="139" t="s">
        <v>176</v>
      </c>
      <c r="G3" s="140" t="s">
        <v>33</v>
      </c>
      <c r="H3" s="141"/>
      <c r="I3" s="140" t="s">
        <v>177</v>
      </c>
      <c r="J3" s="141"/>
      <c r="K3" s="140" t="s">
        <v>34</v>
      </c>
      <c r="L3" s="141"/>
      <c r="M3" s="140" t="s">
        <v>35</v>
      </c>
      <c r="N3" s="141"/>
      <c r="O3" s="140" t="s">
        <v>36</v>
      </c>
      <c r="P3" s="141"/>
      <c r="Q3" s="140" t="s">
        <v>178</v>
      </c>
      <c r="R3" s="142"/>
      <c r="S3" s="142"/>
      <c r="T3" s="140" t="s">
        <v>39</v>
      </c>
      <c r="U3" s="142"/>
      <c r="V3" s="140" t="s">
        <v>37</v>
      </c>
      <c r="W3" s="142"/>
      <c r="X3" s="143" t="s">
        <v>38</v>
      </c>
      <c r="Y3" s="142"/>
      <c r="Z3" s="143" t="s">
        <v>39</v>
      </c>
      <c r="AA3" s="142"/>
      <c r="AB3" s="140" t="s">
        <v>40</v>
      </c>
      <c r="AC3" s="142"/>
      <c r="AD3" s="144"/>
      <c r="AE3" s="145" t="s">
        <v>41</v>
      </c>
      <c r="AF3" s="146"/>
    </row>
    <row r="4" spans="1:33" s="95" customFormat="1" ht="24" customHeight="1" x14ac:dyDescent="0.2">
      <c r="A4" s="147" t="s">
        <v>42</v>
      </c>
      <c r="B4" s="91">
        <v>75.989999999999995</v>
      </c>
      <c r="C4" s="91" t="s">
        <v>43</v>
      </c>
      <c r="D4" s="92" t="s">
        <v>44</v>
      </c>
      <c r="E4" s="91">
        <v>83.59</v>
      </c>
      <c r="F4" s="162" t="s">
        <v>45</v>
      </c>
      <c r="G4" s="93"/>
      <c r="H4" s="94"/>
      <c r="I4" s="93" t="s">
        <v>46</v>
      </c>
      <c r="J4" s="94"/>
      <c r="K4" s="93" t="s">
        <v>46</v>
      </c>
      <c r="L4" s="94"/>
      <c r="M4" s="93" t="s">
        <v>46</v>
      </c>
      <c r="N4" s="94"/>
      <c r="O4" s="93" t="s">
        <v>46</v>
      </c>
      <c r="P4" s="94"/>
      <c r="Q4" s="93" t="s">
        <v>46</v>
      </c>
      <c r="R4" s="94"/>
      <c r="S4" s="94"/>
      <c r="T4" s="93" t="s">
        <v>46</v>
      </c>
      <c r="U4" s="93"/>
      <c r="V4" s="93"/>
      <c r="W4" s="93"/>
      <c r="X4" s="93"/>
      <c r="Y4" s="93"/>
      <c r="Z4" s="93"/>
      <c r="AA4" s="93"/>
      <c r="AB4" s="93" t="s">
        <v>46</v>
      </c>
      <c r="AC4" s="93"/>
      <c r="AD4" s="621"/>
      <c r="AE4" s="621"/>
      <c r="AF4" s="622"/>
    </row>
    <row r="5" spans="1:33" s="95" customFormat="1" ht="26.25" customHeight="1" x14ac:dyDescent="0.2">
      <c r="A5" s="147" t="s">
        <v>47</v>
      </c>
      <c r="B5" s="96">
        <v>18.39</v>
      </c>
      <c r="C5" s="96" t="s">
        <v>48</v>
      </c>
      <c r="D5" s="97" t="s">
        <v>49</v>
      </c>
      <c r="E5" s="96">
        <v>20.23</v>
      </c>
      <c r="F5" s="162" t="s">
        <v>50</v>
      </c>
      <c r="G5" s="93"/>
      <c r="H5" s="94"/>
      <c r="I5" s="93" t="s">
        <v>46</v>
      </c>
      <c r="J5" s="94"/>
      <c r="K5" s="93" t="s">
        <v>46</v>
      </c>
      <c r="L5" s="94"/>
      <c r="M5" s="93" t="s">
        <v>46</v>
      </c>
      <c r="N5" s="94"/>
      <c r="O5" s="93" t="s">
        <v>46</v>
      </c>
      <c r="P5" s="94"/>
      <c r="Q5" s="93" t="s">
        <v>46</v>
      </c>
      <c r="R5" s="94"/>
      <c r="S5" s="94"/>
      <c r="T5" s="98"/>
      <c r="U5" s="94"/>
      <c r="V5" s="93"/>
      <c r="W5" s="94"/>
      <c r="X5" s="93"/>
      <c r="Y5" s="94"/>
      <c r="Z5" s="93"/>
      <c r="AA5" s="94"/>
      <c r="AB5" s="93"/>
      <c r="AC5" s="94"/>
      <c r="AD5" s="621"/>
      <c r="AE5" s="621"/>
      <c r="AF5" s="622"/>
    </row>
    <row r="6" spans="1:33" s="95" customFormat="1" ht="24" customHeight="1" x14ac:dyDescent="0.2">
      <c r="A6" s="147" t="s">
        <v>51</v>
      </c>
      <c r="B6" s="91">
        <v>12.26</v>
      </c>
      <c r="C6" s="91" t="s">
        <v>52</v>
      </c>
      <c r="D6" s="99" t="s">
        <v>49</v>
      </c>
      <c r="E6" s="91">
        <v>13.48</v>
      </c>
      <c r="F6" s="162" t="s">
        <v>53</v>
      </c>
      <c r="G6" s="93"/>
      <c r="H6" s="94"/>
      <c r="I6" s="93" t="s">
        <v>46</v>
      </c>
      <c r="J6" s="94"/>
      <c r="K6" s="93" t="s">
        <v>46</v>
      </c>
      <c r="L6" s="94"/>
      <c r="M6" s="93" t="s">
        <v>46</v>
      </c>
      <c r="N6" s="94"/>
      <c r="O6" s="93" t="s">
        <v>46</v>
      </c>
      <c r="P6" s="94"/>
      <c r="Q6" s="93" t="s">
        <v>46</v>
      </c>
      <c r="R6" s="94"/>
      <c r="S6" s="94"/>
      <c r="T6" s="98"/>
      <c r="U6" s="94"/>
      <c r="V6" s="93"/>
      <c r="W6" s="94"/>
      <c r="X6" s="93"/>
      <c r="Y6" s="94"/>
      <c r="Z6" s="93"/>
      <c r="AA6" s="94"/>
      <c r="AB6" s="93"/>
      <c r="AC6" s="94"/>
      <c r="AD6" s="621"/>
      <c r="AE6" s="621"/>
      <c r="AF6" s="622"/>
    </row>
    <row r="7" spans="1:33" s="95" customFormat="1" ht="24" customHeight="1" x14ac:dyDescent="0.2">
      <c r="A7" s="147" t="s">
        <v>54</v>
      </c>
      <c r="B7" s="91" t="s">
        <v>55</v>
      </c>
      <c r="C7" s="100" t="s">
        <v>56</v>
      </c>
      <c r="D7" s="101" t="s">
        <v>57</v>
      </c>
      <c r="E7" s="91">
        <v>20.9</v>
      </c>
      <c r="F7" s="162" t="s">
        <v>58</v>
      </c>
      <c r="G7" s="93"/>
      <c r="H7" s="94"/>
      <c r="I7" s="93"/>
      <c r="J7" s="94"/>
      <c r="K7" s="93"/>
      <c r="L7" s="94"/>
      <c r="M7" s="93"/>
      <c r="N7" s="94"/>
      <c r="O7" s="93"/>
      <c r="P7" s="94"/>
      <c r="Q7" s="93" t="s">
        <v>46</v>
      </c>
      <c r="R7" s="94"/>
      <c r="S7" s="94"/>
      <c r="T7" s="98"/>
      <c r="U7" s="94"/>
      <c r="V7" s="93"/>
      <c r="W7" s="94"/>
      <c r="X7" s="93"/>
      <c r="Y7" s="94"/>
      <c r="Z7" s="93"/>
      <c r="AA7" s="94"/>
      <c r="AB7" s="93"/>
      <c r="AC7" s="94"/>
      <c r="AD7" s="619" t="s">
        <v>59</v>
      </c>
      <c r="AE7" s="619"/>
      <c r="AF7" s="620"/>
    </row>
    <row r="8" spans="1:33" s="95" customFormat="1" ht="24" customHeight="1" x14ac:dyDescent="0.2">
      <c r="A8" s="147" t="s">
        <v>60</v>
      </c>
      <c r="B8" s="96">
        <v>4.75</v>
      </c>
      <c r="C8" s="100" t="s">
        <v>56</v>
      </c>
      <c r="D8" s="97" t="s">
        <v>61</v>
      </c>
      <c r="E8" s="96">
        <v>5.22</v>
      </c>
      <c r="F8" s="162" t="s">
        <v>62</v>
      </c>
      <c r="G8" s="93"/>
      <c r="H8" s="94"/>
      <c r="I8" s="93"/>
      <c r="J8" s="94"/>
      <c r="K8" s="93"/>
      <c r="L8" s="94"/>
      <c r="M8" s="93"/>
      <c r="N8" s="94"/>
      <c r="O8" s="93"/>
      <c r="P8" s="94"/>
      <c r="Q8" s="93" t="s">
        <v>46</v>
      </c>
      <c r="R8" s="94"/>
      <c r="S8" s="94"/>
      <c r="T8" s="98"/>
      <c r="U8" s="94"/>
      <c r="V8" s="93"/>
      <c r="W8" s="94"/>
      <c r="X8" s="93"/>
      <c r="Y8" s="94"/>
      <c r="Z8" s="93"/>
      <c r="AA8" s="94"/>
      <c r="AB8" s="93"/>
      <c r="AC8" s="94"/>
      <c r="AD8" s="619" t="s">
        <v>63</v>
      </c>
      <c r="AE8" s="619"/>
      <c r="AF8" s="620"/>
    </row>
    <row r="9" spans="1:33" s="95" customFormat="1" ht="243" customHeight="1" x14ac:dyDescent="0.2">
      <c r="A9" s="147" t="s">
        <v>64</v>
      </c>
      <c r="B9" s="96">
        <v>15.92</v>
      </c>
      <c r="C9" s="100" t="s">
        <v>56</v>
      </c>
      <c r="D9" s="97">
        <v>19.28</v>
      </c>
      <c r="E9" s="96">
        <v>17.510000000000002</v>
      </c>
      <c r="F9" s="102" t="s">
        <v>65</v>
      </c>
      <c r="G9" s="93"/>
      <c r="H9" s="94"/>
      <c r="I9" s="93" t="s">
        <v>46</v>
      </c>
      <c r="J9" s="94"/>
      <c r="K9" s="93" t="s">
        <v>46</v>
      </c>
      <c r="L9" s="94"/>
      <c r="M9" s="93" t="s">
        <v>46</v>
      </c>
      <c r="N9" s="94"/>
      <c r="O9" s="93" t="s">
        <v>46</v>
      </c>
      <c r="P9" s="94"/>
      <c r="Q9" s="93" t="s">
        <v>46</v>
      </c>
      <c r="R9" s="94"/>
      <c r="S9" s="94"/>
      <c r="T9" s="93" t="s">
        <v>46</v>
      </c>
      <c r="U9" s="94"/>
      <c r="V9" s="93"/>
      <c r="W9" s="94"/>
      <c r="X9" s="93"/>
      <c r="Y9" s="94"/>
      <c r="Z9" s="93"/>
      <c r="AA9" s="94"/>
      <c r="AB9" s="93" t="s">
        <v>46</v>
      </c>
      <c r="AC9" s="94"/>
      <c r="AD9" s="619" t="s">
        <v>224</v>
      </c>
      <c r="AE9" s="619"/>
      <c r="AF9" s="620"/>
    </row>
    <row r="10" spans="1:33" s="95" customFormat="1" ht="28.5" customHeight="1" x14ac:dyDescent="0.2">
      <c r="A10" s="147" t="s">
        <v>66</v>
      </c>
      <c r="B10" s="97" t="s">
        <v>67</v>
      </c>
      <c r="C10" s="97" t="s">
        <v>68</v>
      </c>
      <c r="D10" s="97" t="s">
        <v>69</v>
      </c>
      <c r="E10" s="96" t="s">
        <v>69</v>
      </c>
      <c r="F10" s="162" t="s">
        <v>70</v>
      </c>
      <c r="G10" s="93"/>
      <c r="H10" s="94"/>
      <c r="I10" s="93"/>
      <c r="J10" s="94"/>
      <c r="K10" s="93"/>
      <c r="L10" s="94"/>
      <c r="M10" s="93"/>
      <c r="N10" s="94"/>
      <c r="O10" s="93"/>
      <c r="P10" s="94"/>
      <c r="Q10" s="93"/>
      <c r="R10" s="94"/>
      <c r="S10" s="94"/>
      <c r="T10" s="94"/>
      <c r="U10" s="94"/>
      <c r="V10" s="93"/>
      <c r="W10" s="94"/>
      <c r="X10" s="93"/>
      <c r="Y10" s="94"/>
      <c r="Z10" s="93"/>
      <c r="AA10" s="94"/>
      <c r="AB10" s="93" t="s">
        <v>46</v>
      </c>
      <c r="AC10" s="94"/>
      <c r="AD10" s="621" t="s">
        <v>71</v>
      </c>
      <c r="AE10" s="621"/>
      <c r="AF10" s="622"/>
    </row>
    <row r="11" spans="1:33" s="95" customFormat="1" ht="29.25" customHeight="1" x14ac:dyDescent="0.2">
      <c r="A11" s="147" t="s">
        <v>72</v>
      </c>
      <c r="B11" s="97" t="s">
        <v>67</v>
      </c>
      <c r="C11" s="97" t="s">
        <v>68</v>
      </c>
      <c r="D11" s="97" t="s">
        <v>69</v>
      </c>
      <c r="E11" s="96" t="s">
        <v>69</v>
      </c>
      <c r="F11" s="102" t="s">
        <v>73</v>
      </c>
      <c r="G11" s="93"/>
      <c r="H11" s="94"/>
      <c r="I11" s="93"/>
      <c r="J11" s="94"/>
      <c r="K11" s="93"/>
      <c r="L11" s="94"/>
      <c r="M11" s="93"/>
      <c r="N11" s="94"/>
      <c r="O11" s="93"/>
      <c r="P11" s="94"/>
      <c r="Q11" s="93"/>
      <c r="R11" s="94"/>
      <c r="S11" s="94"/>
      <c r="T11" s="94"/>
      <c r="U11" s="94"/>
      <c r="V11" s="93"/>
      <c r="W11" s="94"/>
      <c r="X11" s="93"/>
      <c r="Y11" s="94"/>
      <c r="Z11" s="93"/>
      <c r="AA11" s="94"/>
      <c r="AB11" s="93" t="s">
        <v>46</v>
      </c>
      <c r="AC11" s="94"/>
      <c r="AD11" s="621" t="s">
        <v>71</v>
      </c>
      <c r="AE11" s="621"/>
      <c r="AF11" s="622"/>
    </row>
    <row r="12" spans="1:33" s="95" customFormat="1" ht="24" customHeight="1" x14ac:dyDescent="0.2">
      <c r="A12" s="147" t="s">
        <v>74</v>
      </c>
      <c r="B12" s="96">
        <v>83.39</v>
      </c>
      <c r="C12" s="96" t="s">
        <v>75</v>
      </c>
      <c r="D12" s="97" t="s">
        <v>76</v>
      </c>
      <c r="E12" s="96">
        <v>91.73</v>
      </c>
      <c r="F12" s="102" t="s">
        <v>77</v>
      </c>
      <c r="G12" s="93"/>
      <c r="H12" s="94"/>
      <c r="I12" s="93"/>
      <c r="J12" s="94"/>
      <c r="K12" s="93" t="s">
        <v>46</v>
      </c>
      <c r="L12" s="94"/>
      <c r="M12" s="93"/>
      <c r="N12" s="94"/>
      <c r="O12" s="93"/>
      <c r="P12" s="94"/>
      <c r="Q12" s="93"/>
      <c r="R12" s="94"/>
      <c r="S12" s="94"/>
      <c r="T12" s="94"/>
      <c r="U12" s="94"/>
      <c r="V12" s="93"/>
      <c r="W12" s="94"/>
      <c r="X12" s="93"/>
      <c r="Y12" s="94"/>
      <c r="Z12" s="93"/>
      <c r="AA12" s="94"/>
      <c r="AB12" s="93"/>
      <c r="AC12" s="94"/>
      <c r="AD12" s="619"/>
      <c r="AE12" s="619"/>
      <c r="AF12" s="620"/>
    </row>
    <row r="13" spans="1:33" s="95" customFormat="1" ht="92.25" customHeight="1" x14ac:dyDescent="0.2">
      <c r="A13" s="147" t="s">
        <v>96</v>
      </c>
      <c r="B13" s="96">
        <v>39.200000000000003</v>
      </c>
      <c r="C13" s="97" t="s">
        <v>97</v>
      </c>
      <c r="D13" s="97" t="s">
        <v>98</v>
      </c>
      <c r="E13" s="96">
        <v>43.12</v>
      </c>
      <c r="F13" s="162" t="s">
        <v>99</v>
      </c>
      <c r="G13" s="93"/>
      <c r="H13" s="94"/>
      <c r="I13" s="93"/>
      <c r="J13" s="94"/>
      <c r="K13" s="93"/>
      <c r="L13" s="94"/>
      <c r="M13" s="93"/>
      <c r="N13" s="94"/>
      <c r="O13" s="93"/>
      <c r="P13" s="94"/>
      <c r="Q13" s="93"/>
      <c r="R13" s="94"/>
      <c r="S13" s="94"/>
      <c r="T13" s="94"/>
      <c r="U13" s="94"/>
      <c r="V13" s="93"/>
      <c r="W13" s="94"/>
      <c r="X13" s="93"/>
      <c r="Y13" s="94"/>
      <c r="Z13" s="93"/>
      <c r="AA13" s="94"/>
      <c r="AB13" s="93"/>
      <c r="AC13" s="94"/>
      <c r="AD13" s="635" t="s">
        <v>100</v>
      </c>
      <c r="AE13" s="636"/>
      <c r="AF13" s="637"/>
    </row>
    <row r="14" spans="1:33" s="95" customFormat="1" ht="26.25" customHeight="1" x14ac:dyDescent="0.2">
      <c r="A14" s="147" t="s">
        <v>101</v>
      </c>
      <c r="B14" s="96">
        <v>110.85</v>
      </c>
      <c r="C14" s="96" t="s">
        <v>68</v>
      </c>
      <c r="D14" s="96">
        <v>114.85</v>
      </c>
      <c r="E14" s="96">
        <v>114.85</v>
      </c>
      <c r="F14" s="162" t="s">
        <v>102</v>
      </c>
      <c r="G14" s="93"/>
      <c r="H14" s="94"/>
      <c r="I14" s="93"/>
      <c r="J14" s="94"/>
      <c r="K14" s="93"/>
      <c r="L14" s="94"/>
      <c r="M14" s="93"/>
      <c r="N14" s="94"/>
      <c r="O14" s="93" t="s">
        <v>46</v>
      </c>
      <c r="P14" s="94"/>
      <c r="Q14" s="93"/>
      <c r="R14" s="94"/>
      <c r="S14" s="94"/>
      <c r="T14" s="94"/>
      <c r="U14" s="94"/>
      <c r="V14" s="93"/>
      <c r="W14" s="94"/>
      <c r="X14" s="93"/>
      <c r="Y14" s="94"/>
      <c r="Z14" s="93"/>
      <c r="AA14" s="94"/>
      <c r="AB14" s="93"/>
      <c r="AC14" s="94"/>
      <c r="AD14" s="621"/>
      <c r="AE14" s="621"/>
      <c r="AF14" s="622"/>
    </row>
    <row r="15" spans="1:33" s="105" customFormat="1" ht="24" customHeight="1" x14ac:dyDescent="0.2">
      <c r="A15" s="148" t="s">
        <v>103</v>
      </c>
      <c r="B15" s="103">
        <v>14.58</v>
      </c>
      <c r="C15" s="103"/>
      <c r="D15" s="104" t="s">
        <v>179</v>
      </c>
      <c r="E15" s="103">
        <v>16.04</v>
      </c>
      <c r="F15" s="162" t="s">
        <v>104</v>
      </c>
      <c r="G15" s="93"/>
      <c r="H15" s="94"/>
      <c r="I15" s="93"/>
      <c r="J15" s="94"/>
      <c r="K15" s="93"/>
      <c r="L15" s="94"/>
      <c r="M15" s="93"/>
      <c r="N15" s="94"/>
      <c r="O15" s="93"/>
      <c r="P15" s="94"/>
      <c r="Q15" s="93"/>
      <c r="R15" s="94"/>
      <c r="S15" s="94"/>
      <c r="T15" s="93" t="s">
        <v>46</v>
      </c>
      <c r="U15" s="94"/>
      <c r="V15" s="93"/>
      <c r="W15" s="94"/>
      <c r="X15" s="93"/>
      <c r="Y15" s="94"/>
      <c r="Z15" s="93"/>
      <c r="AA15" s="94"/>
      <c r="AB15" s="93"/>
      <c r="AC15" s="94"/>
      <c r="AD15" s="638"/>
      <c r="AE15" s="638"/>
      <c r="AF15" s="639"/>
    </row>
    <row r="16" spans="1:33" s="95" customFormat="1" ht="24" customHeight="1" x14ac:dyDescent="0.2">
      <c r="A16" s="147" t="s">
        <v>105</v>
      </c>
      <c r="B16" s="96">
        <v>19</v>
      </c>
      <c r="C16" s="96" t="s">
        <v>106</v>
      </c>
      <c r="D16" s="97" t="s">
        <v>57</v>
      </c>
      <c r="E16" s="96">
        <v>20.9</v>
      </c>
      <c r="F16" s="162" t="s">
        <v>107</v>
      </c>
      <c r="G16" s="93"/>
      <c r="H16" s="94"/>
      <c r="I16" s="93" t="s">
        <v>46</v>
      </c>
      <c r="J16" s="94"/>
      <c r="K16" s="93" t="s">
        <v>46</v>
      </c>
      <c r="L16" s="94"/>
      <c r="M16" s="93" t="s">
        <v>46</v>
      </c>
      <c r="N16" s="94"/>
      <c r="O16" s="93" t="s">
        <v>46</v>
      </c>
      <c r="P16" s="94"/>
      <c r="Q16" s="93" t="s">
        <v>46</v>
      </c>
      <c r="R16" s="94"/>
      <c r="S16" s="94"/>
      <c r="T16" s="93" t="s">
        <v>46</v>
      </c>
      <c r="U16" s="94"/>
      <c r="V16" s="93"/>
      <c r="W16" s="94"/>
      <c r="X16" s="93"/>
      <c r="Y16" s="94"/>
      <c r="Z16" s="93"/>
      <c r="AA16" s="94"/>
      <c r="AB16" s="93" t="s">
        <v>46</v>
      </c>
      <c r="AC16" s="94"/>
      <c r="AD16" s="621"/>
      <c r="AE16" s="621"/>
      <c r="AF16" s="622"/>
    </row>
    <row r="17" spans="1:32" s="95" customFormat="1" ht="24" customHeight="1" x14ac:dyDescent="0.2">
      <c r="A17" s="147" t="s">
        <v>108</v>
      </c>
      <c r="B17" s="96">
        <v>16.100000000000001</v>
      </c>
      <c r="C17" s="96" t="s">
        <v>109</v>
      </c>
      <c r="D17" s="97" t="s">
        <v>110</v>
      </c>
      <c r="E17" s="96">
        <v>17.71</v>
      </c>
      <c r="F17" s="162" t="s">
        <v>111</v>
      </c>
      <c r="G17" s="93"/>
      <c r="H17" s="94"/>
      <c r="I17" s="93" t="s">
        <v>46</v>
      </c>
      <c r="J17" s="94"/>
      <c r="K17" s="93" t="s">
        <v>46</v>
      </c>
      <c r="L17" s="94"/>
      <c r="M17" s="93" t="s">
        <v>46</v>
      </c>
      <c r="N17" s="94"/>
      <c r="O17" s="93" t="s">
        <v>46</v>
      </c>
      <c r="P17" s="94"/>
      <c r="Q17" s="93" t="s">
        <v>46</v>
      </c>
      <c r="R17" s="94"/>
      <c r="S17" s="94"/>
      <c r="T17" s="93" t="s">
        <v>46</v>
      </c>
      <c r="U17" s="94"/>
      <c r="V17" s="93"/>
      <c r="W17" s="94"/>
      <c r="X17" s="93"/>
      <c r="Y17" s="94"/>
      <c r="Z17" s="93"/>
      <c r="AA17" s="94"/>
      <c r="AB17" s="93" t="s">
        <v>46</v>
      </c>
      <c r="AC17" s="94"/>
      <c r="AD17" s="621"/>
      <c r="AE17" s="621"/>
      <c r="AF17" s="622"/>
    </row>
    <row r="18" spans="1:32" s="95" customFormat="1" ht="24" customHeight="1" x14ac:dyDescent="0.2">
      <c r="A18" s="147" t="s">
        <v>112</v>
      </c>
      <c r="B18" s="96">
        <v>19</v>
      </c>
      <c r="C18" s="96" t="s">
        <v>113</v>
      </c>
      <c r="D18" s="97" t="s">
        <v>57</v>
      </c>
      <c r="E18" s="96">
        <v>20.9</v>
      </c>
      <c r="F18" s="102" t="s">
        <v>114</v>
      </c>
      <c r="G18" s="93"/>
      <c r="H18" s="94"/>
      <c r="I18" s="93" t="s">
        <v>46</v>
      </c>
      <c r="J18" s="94"/>
      <c r="K18" s="93"/>
      <c r="L18" s="94"/>
      <c r="M18" s="93"/>
      <c r="N18" s="94"/>
      <c r="O18" s="93"/>
      <c r="P18" s="94"/>
      <c r="Q18" s="93"/>
      <c r="R18" s="94"/>
      <c r="S18" s="94"/>
      <c r="T18" s="94"/>
      <c r="U18" s="94"/>
      <c r="V18" s="93"/>
      <c r="W18" s="94"/>
      <c r="X18" s="93"/>
      <c r="Y18" s="94"/>
      <c r="Z18" s="93"/>
      <c r="AA18" s="94"/>
      <c r="AB18" s="93"/>
      <c r="AC18" s="94"/>
      <c r="AD18" s="621"/>
      <c r="AE18" s="621"/>
      <c r="AF18" s="622"/>
    </row>
    <row r="19" spans="1:32" s="109" customFormat="1" ht="24" customHeight="1" x14ac:dyDescent="0.2">
      <c r="A19" s="147" t="s">
        <v>115</v>
      </c>
      <c r="B19" s="106" t="s">
        <v>180</v>
      </c>
      <c r="C19" s="106" t="s">
        <v>116</v>
      </c>
      <c r="D19" s="107" t="s">
        <v>49</v>
      </c>
      <c r="E19" s="106">
        <v>847</v>
      </c>
      <c r="F19" s="108" t="s">
        <v>117</v>
      </c>
      <c r="G19" s="93"/>
      <c r="H19" s="94"/>
      <c r="I19" s="93"/>
      <c r="J19" s="94"/>
      <c r="K19" s="93"/>
      <c r="L19" s="94"/>
      <c r="M19" s="93"/>
      <c r="N19" s="94"/>
      <c r="O19" s="93"/>
      <c r="P19" s="94"/>
      <c r="Q19" s="93"/>
      <c r="R19" s="94"/>
      <c r="S19" s="94"/>
      <c r="T19" s="94"/>
      <c r="U19" s="94"/>
      <c r="V19" s="93" t="s">
        <v>46</v>
      </c>
      <c r="W19" s="94"/>
      <c r="X19" s="93"/>
      <c r="Y19" s="94"/>
      <c r="Z19" s="93"/>
      <c r="AA19" s="94"/>
      <c r="AB19" s="93"/>
      <c r="AC19" s="94"/>
      <c r="AD19" s="638" t="s">
        <v>181</v>
      </c>
      <c r="AE19" s="638"/>
      <c r="AF19" s="639"/>
    </row>
    <row r="20" spans="1:32" s="109" customFormat="1" ht="24" customHeight="1" x14ac:dyDescent="0.2">
      <c r="A20" s="149" t="s">
        <v>118</v>
      </c>
      <c r="B20" s="106">
        <v>30</v>
      </c>
      <c r="C20" s="106" t="s">
        <v>119</v>
      </c>
      <c r="D20" s="107" t="s">
        <v>120</v>
      </c>
      <c r="E20" s="106" t="s">
        <v>120</v>
      </c>
      <c r="F20" s="108" t="s">
        <v>121</v>
      </c>
      <c r="G20" s="93" t="s">
        <v>46</v>
      </c>
      <c r="H20" s="94"/>
      <c r="I20" s="93"/>
      <c r="J20" s="94"/>
      <c r="K20" s="93"/>
      <c r="L20" s="94"/>
      <c r="M20" s="93"/>
      <c r="N20" s="94"/>
      <c r="O20" s="93"/>
      <c r="P20" s="94"/>
      <c r="Q20" s="93"/>
      <c r="R20" s="94"/>
      <c r="S20" s="94"/>
      <c r="T20" s="94"/>
      <c r="U20" s="94"/>
      <c r="V20" s="93"/>
      <c r="W20" s="94"/>
      <c r="X20" s="93"/>
      <c r="Y20" s="94"/>
      <c r="Z20" s="93"/>
      <c r="AA20" s="94"/>
      <c r="AB20" s="93"/>
      <c r="AC20" s="94"/>
      <c r="AD20" s="633"/>
      <c r="AE20" s="633"/>
      <c r="AF20" s="634"/>
    </row>
    <row r="21" spans="1:32" s="95" customFormat="1" ht="25.5" x14ac:dyDescent="0.2">
      <c r="A21" s="147" t="s">
        <v>122</v>
      </c>
      <c r="B21" s="96">
        <v>15.92</v>
      </c>
      <c r="C21" s="96" t="s">
        <v>123</v>
      </c>
      <c r="D21" s="97">
        <v>19.28</v>
      </c>
      <c r="E21" s="96">
        <v>17.510000000000002</v>
      </c>
      <c r="F21" s="162" t="s">
        <v>124</v>
      </c>
      <c r="G21" s="93"/>
      <c r="H21" s="94"/>
      <c r="I21" s="93"/>
      <c r="J21" s="94"/>
      <c r="K21" s="93" t="s">
        <v>46</v>
      </c>
      <c r="L21" s="94"/>
      <c r="M21" s="93"/>
      <c r="N21" s="94"/>
      <c r="O21" s="93" t="s">
        <v>46</v>
      </c>
      <c r="P21" s="94"/>
      <c r="Q21" s="93" t="s">
        <v>46</v>
      </c>
      <c r="R21" s="94"/>
      <c r="S21" s="94"/>
      <c r="T21" s="94"/>
      <c r="U21" s="94"/>
      <c r="V21" s="93"/>
      <c r="W21" s="94"/>
      <c r="X21" s="93"/>
      <c r="Y21" s="94"/>
      <c r="Z21" s="93"/>
      <c r="AA21" s="94"/>
      <c r="AB21" s="93"/>
      <c r="AC21" s="94"/>
      <c r="AD21" s="621"/>
      <c r="AE21" s="621"/>
      <c r="AF21" s="622"/>
    </row>
    <row r="22" spans="1:32" s="95" customFormat="1" ht="24" customHeight="1" x14ac:dyDescent="0.2">
      <c r="A22" s="147" t="s">
        <v>125</v>
      </c>
      <c r="B22" s="96">
        <v>15.92</v>
      </c>
      <c r="C22" s="96" t="s">
        <v>126</v>
      </c>
      <c r="D22" s="97">
        <v>19.28</v>
      </c>
      <c r="E22" s="96">
        <v>17.510000000000002</v>
      </c>
      <c r="F22" s="162" t="s">
        <v>127</v>
      </c>
      <c r="G22" s="93"/>
      <c r="H22" s="94"/>
      <c r="I22" s="93"/>
      <c r="J22" s="94"/>
      <c r="K22" s="93" t="s">
        <v>46</v>
      </c>
      <c r="L22" s="94"/>
      <c r="M22" s="93"/>
      <c r="N22" s="94"/>
      <c r="O22" s="93" t="s">
        <v>46</v>
      </c>
      <c r="P22" s="94"/>
      <c r="Q22" s="93" t="s">
        <v>46</v>
      </c>
      <c r="R22" s="94"/>
      <c r="S22" s="94"/>
      <c r="T22" s="94"/>
      <c r="U22" s="94"/>
      <c r="V22" s="93"/>
      <c r="W22" s="94"/>
      <c r="X22" s="93"/>
      <c r="Y22" s="94"/>
      <c r="Z22" s="93"/>
      <c r="AA22" s="94"/>
      <c r="AB22" s="93"/>
      <c r="AC22" s="94"/>
      <c r="AD22" s="621"/>
      <c r="AE22" s="621"/>
      <c r="AF22" s="622"/>
    </row>
    <row r="23" spans="1:32" s="95" customFormat="1" ht="25.5" x14ac:dyDescent="0.2">
      <c r="A23" s="150">
        <v>99203</v>
      </c>
      <c r="B23" s="96" t="s">
        <v>128</v>
      </c>
      <c r="C23" s="96"/>
      <c r="D23" s="97" t="s">
        <v>120</v>
      </c>
      <c r="E23" s="101" t="s">
        <v>129</v>
      </c>
      <c r="F23" s="162" t="s">
        <v>130</v>
      </c>
      <c r="G23" s="93"/>
      <c r="H23" s="94"/>
      <c r="I23" s="93"/>
      <c r="J23" s="94"/>
      <c r="K23" s="93"/>
      <c r="L23" s="94"/>
      <c r="M23" s="93"/>
      <c r="N23" s="94"/>
      <c r="O23" s="93"/>
      <c r="P23" s="94"/>
      <c r="Q23" s="93"/>
      <c r="R23" s="94"/>
      <c r="S23" s="94"/>
      <c r="T23" s="94"/>
      <c r="U23" s="94"/>
      <c r="V23" s="93"/>
      <c r="W23" s="94"/>
      <c r="X23" s="93"/>
      <c r="Y23" s="94"/>
      <c r="Z23" s="93"/>
      <c r="AA23" s="94"/>
      <c r="AB23" s="93"/>
      <c r="AC23" s="94"/>
      <c r="AD23" s="619" t="s">
        <v>131</v>
      </c>
      <c r="AE23" s="619"/>
      <c r="AF23" s="620"/>
    </row>
    <row r="24" spans="1:32" s="95" customFormat="1" ht="25.5" x14ac:dyDescent="0.2">
      <c r="A24" s="150">
        <v>99204</v>
      </c>
      <c r="B24" s="96" t="s">
        <v>132</v>
      </c>
      <c r="C24" s="96"/>
      <c r="D24" s="97" t="s">
        <v>120</v>
      </c>
      <c r="E24" s="101" t="s">
        <v>133</v>
      </c>
      <c r="F24" s="102" t="s">
        <v>134</v>
      </c>
      <c r="G24" s="93"/>
      <c r="H24" s="94"/>
      <c r="I24" s="93"/>
      <c r="J24" s="94"/>
      <c r="K24" s="93"/>
      <c r="L24" s="94"/>
      <c r="M24" s="93"/>
      <c r="N24" s="94"/>
      <c r="O24" s="93"/>
      <c r="P24" s="94"/>
      <c r="Q24" s="93"/>
      <c r="R24" s="94"/>
      <c r="S24" s="94"/>
      <c r="T24" s="94"/>
      <c r="U24" s="94"/>
      <c r="V24" s="93"/>
      <c r="W24" s="94"/>
      <c r="X24" s="93"/>
      <c r="Y24" s="94"/>
      <c r="Z24" s="93"/>
      <c r="AA24" s="94"/>
      <c r="AB24" s="93"/>
      <c r="AC24" s="94"/>
      <c r="AD24" s="619"/>
      <c r="AE24" s="619"/>
      <c r="AF24" s="620"/>
    </row>
    <row r="25" spans="1:32" s="95" customFormat="1" ht="29.1" customHeight="1" x14ac:dyDescent="0.25">
      <c r="A25" s="627" t="s">
        <v>225</v>
      </c>
      <c r="B25" s="628"/>
      <c r="C25" s="628"/>
      <c r="D25" s="628"/>
      <c r="E25" s="628"/>
      <c r="F25" s="631"/>
      <c r="G25" s="93"/>
      <c r="H25" s="94"/>
      <c r="I25" s="93"/>
      <c r="J25" s="94"/>
      <c r="K25" s="93"/>
      <c r="L25" s="94"/>
      <c r="M25" s="93"/>
      <c r="N25" s="94"/>
      <c r="O25" s="93"/>
      <c r="P25" s="94"/>
      <c r="Q25" s="93"/>
      <c r="R25" s="94"/>
      <c r="S25" s="94"/>
      <c r="T25" s="94"/>
      <c r="U25" s="94"/>
      <c r="V25" s="93" t="s">
        <v>46</v>
      </c>
      <c r="W25" s="94"/>
      <c r="X25" s="93"/>
      <c r="Y25" s="94"/>
      <c r="Z25" s="93"/>
      <c r="AA25" s="94"/>
      <c r="AB25" s="93"/>
      <c r="AC25" s="94"/>
      <c r="AD25" s="632" t="s">
        <v>182</v>
      </c>
      <c r="AE25" s="625"/>
      <c r="AF25" s="626"/>
    </row>
    <row r="26" spans="1:32" s="95" customFormat="1" ht="24" customHeight="1" x14ac:dyDescent="0.2">
      <c r="A26" s="150">
        <v>99205</v>
      </c>
      <c r="B26" s="96"/>
      <c r="C26" s="96"/>
      <c r="D26" s="97" t="s">
        <v>120</v>
      </c>
      <c r="E26" s="100">
        <v>237.99</v>
      </c>
      <c r="F26" s="162" t="s">
        <v>183</v>
      </c>
      <c r="G26" s="93"/>
      <c r="H26" s="94"/>
      <c r="I26" s="93"/>
      <c r="J26" s="94"/>
      <c r="K26" s="93"/>
      <c r="L26" s="94"/>
      <c r="M26" s="93"/>
      <c r="N26" s="94"/>
      <c r="O26" s="93"/>
      <c r="P26" s="94"/>
      <c r="Q26" s="93"/>
      <c r="R26" s="94"/>
      <c r="S26" s="94"/>
      <c r="T26" s="94"/>
      <c r="U26" s="94"/>
      <c r="V26" s="93"/>
      <c r="W26" s="94"/>
      <c r="X26" s="93"/>
      <c r="Y26" s="94"/>
      <c r="Z26" s="93"/>
      <c r="AA26" s="94"/>
      <c r="AB26" s="93"/>
      <c r="AC26" s="94"/>
      <c r="AD26" s="619" t="s">
        <v>184</v>
      </c>
      <c r="AE26" s="619"/>
      <c r="AF26" s="620"/>
    </row>
    <row r="27" spans="1:32" s="95" customFormat="1" ht="24" customHeight="1" x14ac:dyDescent="0.2">
      <c r="A27" s="147" t="s">
        <v>42</v>
      </c>
      <c r="B27" s="91">
        <v>75.989999999999995</v>
      </c>
      <c r="C27" s="91"/>
      <c r="D27" s="92"/>
      <c r="E27" s="91"/>
      <c r="F27" s="162" t="s">
        <v>45</v>
      </c>
      <c r="G27" s="93"/>
      <c r="H27" s="94"/>
      <c r="I27" s="93"/>
      <c r="J27" s="94"/>
      <c r="K27" s="93"/>
      <c r="L27" s="94"/>
      <c r="M27" s="93"/>
      <c r="N27" s="94"/>
      <c r="O27" s="93"/>
      <c r="P27" s="94"/>
      <c r="Q27" s="93"/>
      <c r="R27" s="94"/>
      <c r="S27" s="94"/>
      <c r="T27" s="93"/>
      <c r="U27" s="93"/>
      <c r="V27" s="93"/>
      <c r="W27" s="93"/>
      <c r="X27" s="93"/>
      <c r="Y27" s="93"/>
      <c r="Z27" s="93"/>
      <c r="AA27" s="93"/>
      <c r="AB27" s="93"/>
      <c r="AC27" s="93"/>
      <c r="AD27" s="621" t="s">
        <v>185</v>
      </c>
      <c r="AE27" s="621"/>
      <c r="AF27" s="622"/>
    </row>
    <row r="28" spans="1:32" s="95" customFormat="1" ht="24" customHeight="1" x14ac:dyDescent="0.2">
      <c r="A28" s="147" t="s">
        <v>54</v>
      </c>
      <c r="B28" s="91" t="s">
        <v>186</v>
      </c>
      <c r="C28" s="100"/>
      <c r="D28" s="101"/>
      <c r="E28" s="91"/>
      <c r="F28" s="162" t="s">
        <v>58</v>
      </c>
      <c r="G28" s="93"/>
      <c r="H28" s="94"/>
      <c r="I28" s="93"/>
      <c r="J28" s="94"/>
      <c r="K28" s="93"/>
      <c r="L28" s="94"/>
      <c r="M28" s="93"/>
      <c r="N28" s="94"/>
      <c r="O28" s="93"/>
      <c r="P28" s="94"/>
      <c r="Q28" s="93"/>
      <c r="R28" s="94"/>
      <c r="S28" s="94"/>
      <c r="T28" s="98"/>
      <c r="U28" s="94"/>
      <c r="V28" s="93"/>
      <c r="W28" s="94"/>
      <c r="X28" s="93"/>
      <c r="Y28" s="94"/>
      <c r="Z28" s="93"/>
      <c r="AA28" s="94"/>
      <c r="AB28" s="93"/>
      <c r="AC28" s="94"/>
      <c r="AD28" s="619" t="s">
        <v>187</v>
      </c>
      <c r="AE28" s="619"/>
      <c r="AF28" s="620"/>
    </row>
    <row r="29" spans="1:32" s="95" customFormat="1" ht="24" customHeight="1" x14ac:dyDescent="0.2">
      <c r="A29" s="147" t="s">
        <v>108</v>
      </c>
      <c r="B29" s="96">
        <v>16.100000000000001</v>
      </c>
      <c r="C29" s="96"/>
      <c r="D29" s="97"/>
      <c r="E29" s="96"/>
      <c r="F29" s="162" t="s">
        <v>111</v>
      </c>
      <c r="G29" s="93"/>
      <c r="H29" s="94"/>
      <c r="I29" s="93"/>
      <c r="J29" s="94"/>
      <c r="K29" s="93"/>
      <c r="L29" s="94"/>
      <c r="M29" s="93"/>
      <c r="N29" s="94"/>
      <c r="O29" s="93"/>
      <c r="P29" s="94"/>
      <c r="Q29" s="93"/>
      <c r="R29" s="94"/>
      <c r="S29" s="94"/>
      <c r="T29" s="93"/>
      <c r="U29" s="94"/>
      <c r="V29" s="93"/>
      <c r="W29" s="94"/>
      <c r="X29" s="93"/>
      <c r="Y29" s="94"/>
      <c r="Z29" s="93"/>
      <c r="AA29" s="94"/>
      <c r="AB29" s="93"/>
      <c r="AC29" s="94"/>
      <c r="AD29" s="621" t="s">
        <v>188</v>
      </c>
      <c r="AE29" s="621"/>
      <c r="AF29" s="622"/>
    </row>
    <row r="30" spans="1:32" s="95" customFormat="1" ht="29.1" customHeight="1" x14ac:dyDescent="0.25">
      <c r="A30" s="623" t="s">
        <v>189</v>
      </c>
      <c r="B30" s="624"/>
      <c r="C30" s="624"/>
      <c r="D30" s="624"/>
      <c r="E30" s="624"/>
      <c r="F30" s="624"/>
      <c r="G30" s="169"/>
      <c r="H30" s="170"/>
      <c r="I30" s="169"/>
      <c r="J30" s="170"/>
      <c r="K30" s="169"/>
      <c r="L30" s="170"/>
      <c r="M30" s="169"/>
      <c r="N30" s="170"/>
      <c r="O30" s="169"/>
      <c r="P30" s="170"/>
      <c r="Q30" s="169"/>
      <c r="R30" s="170"/>
      <c r="S30" s="170"/>
      <c r="T30" s="170"/>
      <c r="U30" s="170"/>
      <c r="V30" s="169" t="s">
        <v>46</v>
      </c>
      <c r="W30" s="170"/>
      <c r="X30" s="169"/>
      <c r="Y30" s="170"/>
      <c r="Z30" s="169"/>
      <c r="AA30" s="170"/>
      <c r="AB30" s="169"/>
      <c r="AC30" s="170"/>
      <c r="AD30" s="625" t="s">
        <v>190</v>
      </c>
      <c r="AE30" s="625"/>
      <c r="AF30" s="626"/>
    </row>
    <row r="31" spans="1:32" s="95" customFormat="1" ht="24" customHeight="1" x14ac:dyDescent="0.2">
      <c r="A31" s="150">
        <v>99203</v>
      </c>
      <c r="B31" s="96">
        <v>114.5</v>
      </c>
      <c r="C31" s="96"/>
      <c r="D31" s="97" t="s">
        <v>120</v>
      </c>
      <c r="E31" s="101"/>
      <c r="F31" s="162" t="s">
        <v>183</v>
      </c>
      <c r="G31" s="93"/>
      <c r="H31" s="94"/>
      <c r="I31" s="93"/>
      <c r="J31" s="94"/>
      <c r="K31" s="93"/>
      <c r="L31" s="94"/>
      <c r="M31" s="93"/>
      <c r="N31" s="94"/>
      <c r="O31" s="93"/>
      <c r="P31" s="94"/>
      <c r="Q31" s="93"/>
      <c r="R31" s="94"/>
      <c r="S31" s="94"/>
      <c r="T31" s="94"/>
      <c r="U31" s="94"/>
      <c r="V31" s="93"/>
      <c r="W31" s="94"/>
      <c r="X31" s="93"/>
      <c r="Y31" s="94"/>
      <c r="Z31" s="93"/>
      <c r="AA31" s="94"/>
      <c r="AB31" s="93"/>
      <c r="AC31" s="94"/>
      <c r="AD31" s="619" t="s">
        <v>191</v>
      </c>
      <c r="AE31" s="619"/>
      <c r="AF31" s="620"/>
    </row>
    <row r="32" spans="1:32" s="95" customFormat="1" ht="25.5" x14ac:dyDescent="0.2">
      <c r="A32" s="147" t="s">
        <v>64</v>
      </c>
      <c r="B32" s="96" t="s">
        <v>192</v>
      </c>
      <c r="C32" s="100" t="s">
        <v>56</v>
      </c>
      <c r="D32" s="97"/>
      <c r="E32" s="96"/>
      <c r="F32" s="102" t="s">
        <v>65</v>
      </c>
      <c r="G32" s="93"/>
      <c r="H32" s="94"/>
      <c r="I32" s="93"/>
      <c r="J32" s="94"/>
      <c r="K32" s="93"/>
      <c r="L32" s="94"/>
      <c r="M32" s="93"/>
      <c r="N32" s="94"/>
      <c r="O32" s="93"/>
      <c r="P32" s="94"/>
      <c r="Q32" s="93"/>
      <c r="R32" s="94"/>
      <c r="S32" s="94"/>
      <c r="T32" s="93"/>
      <c r="U32" s="94"/>
      <c r="V32" s="93"/>
      <c r="W32" s="94"/>
      <c r="X32" s="93"/>
      <c r="Y32" s="94"/>
      <c r="Z32" s="93"/>
      <c r="AA32" s="94"/>
      <c r="AB32" s="93"/>
      <c r="AC32" s="94"/>
      <c r="AD32" s="619" t="s">
        <v>193</v>
      </c>
      <c r="AE32" s="619"/>
      <c r="AF32" s="620"/>
    </row>
    <row r="33" spans="1:33" s="95" customFormat="1" ht="30" customHeight="1" x14ac:dyDescent="0.25">
      <c r="A33" s="627" t="s">
        <v>194</v>
      </c>
      <c r="B33" s="628"/>
      <c r="C33" s="628"/>
      <c r="D33" s="628"/>
      <c r="E33" s="628"/>
      <c r="F33" s="110"/>
      <c r="G33" s="169"/>
      <c r="H33" s="170"/>
      <c r="I33" s="169"/>
      <c r="J33" s="170"/>
      <c r="K33" s="169"/>
      <c r="L33" s="170"/>
      <c r="M33" s="169"/>
      <c r="N33" s="170"/>
      <c r="O33" s="169"/>
      <c r="P33" s="170"/>
      <c r="Q33" s="169"/>
      <c r="R33" s="170"/>
      <c r="S33" s="170"/>
      <c r="T33" s="170"/>
      <c r="U33" s="170"/>
      <c r="V33" s="169" t="s">
        <v>46</v>
      </c>
      <c r="W33" s="170"/>
      <c r="X33" s="169"/>
      <c r="Y33" s="170"/>
      <c r="Z33" s="169"/>
      <c r="AA33" s="170"/>
      <c r="AB33" s="169"/>
      <c r="AC33" s="170"/>
      <c r="AD33" s="629" t="s">
        <v>195</v>
      </c>
      <c r="AE33" s="629"/>
      <c r="AF33" s="630"/>
    </row>
    <row r="34" spans="1:33" s="95" customFormat="1" ht="24" customHeight="1" x14ac:dyDescent="0.2">
      <c r="A34" s="147" t="s">
        <v>226</v>
      </c>
      <c r="B34" s="96" t="s">
        <v>196</v>
      </c>
      <c r="C34" s="100" t="s">
        <v>56</v>
      </c>
      <c r="D34" s="97"/>
      <c r="E34" s="96"/>
      <c r="F34" s="102" t="s">
        <v>65</v>
      </c>
      <c r="G34" s="93"/>
      <c r="H34" s="94"/>
      <c r="I34" s="93"/>
      <c r="J34" s="94"/>
      <c r="K34" s="93"/>
      <c r="L34" s="94"/>
      <c r="M34" s="93"/>
      <c r="N34" s="94"/>
      <c r="O34" s="93"/>
      <c r="P34" s="94"/>
      <c r="Q34" s="93"/>
      <c r="R34" s="94"/>
      <c r="S34" s="94"/>
      <c r="T34" s="93"/>
      <c r="U34" s="94"/>
      <c r="V34" s="93"/>
      <c r="W34" s="94"/>
      <c r="X34" s="93"/>
      <c r="Y34" s="94"/>
      <c r="Z34" s="93"/>
      <c r="AA34" s="94"/>
      <c r="AB34" s="93"/>
      <c r="AC34" s="94"/>
      <c r="AD34" s="619" t="s">
        <v>197</v>
      </c>
      <c r="AE34" s="619"/>
      <c r="AF34" s="620"/>
    </row>
    <row r="35" spans="1:33" ht="16.5" thickBot="1" x14ac:dyDescent="0.3">
      <c r="A35" s="117"/>
      <c r="B35" s="118"/>
      <c r="C35" s="118"/>
      <c r="D35" s="118"/>
      <c r="E35" s="119"/>
      <c r="F35" s="163"/>
      <c r="G35" s="112"/>
      <c r="H35" s="163"/>
      <c r="I35" s="112"/>
      <c r="J35" s="163"/>
      <c r="K35" s="112"/>
      <c r="L35" s="163"/>
      <c r="M35" s="112"/>
      <c r="N35" s="163"/>
      <c r="AF35" s="120"/>
    </row>
    <row r="36" spans="1:33" ht="53.25" customHeight="1" x14ac:dyDescent="0.3">
      <c r="A36" s="617" t="s">
        <v>198</v>
      </c>
      <c r="B36" s="618"/>
      <c r="C36" s="618"/>
      <c r="D36" s="618"/>
      <c r="E36" s="618"/>
      <c r="F36" s="618"/>
      <c r="G36" s="113"/>
      <c r="H36" s="114"/>
      <c r="I36" s="113"/>
      <c r="J36" s="114"/>
      <c r="K36" s="113"/>
      <c r="L36" s="114"/>
      <c r="M36" s="113"/>
      <c r="N36" s="114"/>
      <c r="O36" s="115"/>
      <c r="P36" s="28"/>
      <c r="Q36" s="115"/>
      <c r="R36" s="28"/>
      <c r="S36" s="28"/>
      <c r="T36" s="28"/>
      <c r="U36" s="28"/>
      <c r="V36" s="115"/>
      <c r="W36" s="28"/>
      <c r="X36" s="115"/>
      <c r="Y36" s="28"/>
      <c r="Z36" s="115"/>
      <c r="AA36" s="28"/>
      <c r="AB36" s="115"/>
      <c r="AC36" s="28"/>
      <c r="AD36" s="28"/>
      <c r="AE36" s="28"/>
      <c r="AF36" s="116"/>
    </row>
    <row r="37" spans="1:33" ht="15.75" x14ac:dyDescent="0.25">
      <c r="A37" s="117"/>
      <c r="B37" s="118"/>
      <c r="C37" s="118"/>
      <c r="D37" s="118"/>
      <c r="E37" s="119"/>
      <c r="F37" s="163"/>
      <c r="G37" s="112"/>
      <c r="H37" s="163"/>
      <c r="I37" s="112"/>
      <c r="J37" s="163"/>
      <c r="K37" s="112"/>
      <c r="L37" s="163"/>
      <c r="M37" s="112"/>
      <c r="N37" s="163"/>
      <c r="AF37" s="120"/>
    </row>
    <row r="38" spans="1:33" ht="15" x14ac:dyDescent="0.25">
      <c r="A38" s="121" t="s">
        <v>78</v>
      </c>
      <c r="B38" s="166"/>
      <c r="C38" s="163"/>
      <c r="D38" s="122" t="s">
        <v>199</v>
      </c>
      <c r="E38" s="123"/>
      <c r="F38" s="124" t="s">
        <v>33</v>
      </c>
      <c r="G38" s="606" t="s">
        <v>79</v>
      </c>
      <c r="H38" s="607"/>
      <c r="I38" s="607"/>
      <c r="J38" s="607"/>
      <c r="K38" s="607"/>
      <c r="L38" s="607"/>
      <c r="M38" s="607"/>
      <c r="N38" s="607"/>
      <c r="O38" s="607"/>
      <c r="P38" s="607"/>
      <c r="Q38" s="607"/>
      <c r="R38" s="607"/>
      <c r="S38" s="607"/>
      <c r="T38" s="607"/>
      <c r="U38" s="607"/>
      <c r="V38" s="607"/>
      <c r="W38" s="607"/>
      <c r="X38" s="607"/>
      <c r="Y38" s="607"/>
      <c r="Z38" s="607"/>
      <c r="AA38" s="607"/>
      <c r="AB38" s="607"/>
      <c r="AC38" s="607"/>
      <c r="AD38" s="607"/>
      <c r="AE38" s="607"/>
      <c r="AF38" s="608"/>
      <c r="AG38" s="163"/>
    </row>
    <row r="39" spans="1:33" ht="25.5" x14ac:dyDescent="0.25">
      <c r="A39" s="125" t="s">
        <v>80</v>
      </c>
      <c r="B39" s="126" t="s">
        <v>81</v>
      </c>
      <c r="C39" s="163"/>
      <c r="D39" s="127" t="s">
        <v>200</v>
      </c>
      <c r="E39" s="164"/>
      <c r="F39" s="124" t="s">
        <v>177</v>
      </c>
      <c r="G39" s="606" t="s">
        <v>82</v>
      </c>
      <c r="H39" s="607"/>
      <c r="I39" s="607"/>
      <c r="J39" s="607"/>
      <c r="K39" s="607"/>
      <c r="L39" s="607"/>
      <c r="M39" s="607"/>
      <c r="N39" s="607"/>
      <c r="O39" s="607"/>
      <c r="P39" s="607"/>
      <c r="Q39" s="607"/>
      <c r="R39" s="607"/>
      <c r="S39" s="607"/>
      <c r="T39" s="607"/>
      <c r="U39" s="607"/>
      <c r="V39" s="607"/>
      <c r="W39" s="607"/>
      <c r="X39" s="607"/>
      <c r="Y39" s="607"/>
      <c r="Z39" s="607"/>
      <c r="AA39" s="607"/>
      <c r="AB39" s="607"/>
      <c r="AC39" s="607"/>
      <c r="AD39" s="607"/>
      <c r="AE39" s="607"/>
      <c r="AF39" s="608"/>
      <c r="AG39" s="163"/>
    </row>
    <row r="40" spans="1:33" ht="15" x14ac:dyDescent="0.25">
      <c r="A40" s="125" t="s">
        <v>83</v>
      </c>
      <c r="B40" s="611" t="s">
        <v>227</v>
      </c>
      <c r="C40" s="609"/>
      <c r="D40" s="164"/>
      <c r="E40" s="164"/>
      <c r="F40" s="124" t="s">
        <v>34</v>
      </c>
      <c r="G40" s="606" t="s">
        <v>84</v>
      </c>
      <c r="H40" s="607"/>
      <c r="I40" s="607"/>
      <c r="J40" s="607"/>
      <c r="K40" s="607"/>
      <c r="L40" s="607"/>
      <c r="M40" s="607"/>
      <c r="N40" s="607"/>
      <c r="O40" s="607"/>
      <c r="P40" s="607"/>
      <c r="Q40" s="607"/>
      <c r="R40" s="607"/>
      <c r="S40" s="607"/>
      <c r="T40" s="607"/>
      <c r="U40" s="607"/>
      <c r="V40" s="607"/>
      <c r="W40" s="607"/>
      <c r="X40" s="607"/>
      <c r="Y40" s="607"/>
      <c r="Z40" s="607"/>
      <c r="AA40" s="607"/>
      <c r="AB40" s="607"/>
      <c r="AC40" s="607"/>
      <c r="AD40" s="607"/>
      <c r="AE40" s="607"/>
      <c r="AF40" s="608"/>
      <c r="AG40" s="163"/>
    </row>
    <row r="41" spans="1:33" ht="45.75" customHeight="1" x14ac:dyDescent="0.25">
      <c r="A41" s="125" t="s">
        <v>85</v>
      </c>
      <c r="B41" s="126" t="s">
        <v>86</v>
      </c>
      <c r="C41" s="163"/>
      <c r="D41" s="612" t="s">
        <v>228</v>
      </c>
      <c r="E41" s="613"/>
      <c r="F41" s="128" t="s">
        <v>178</v>
      </c>
      <c r="G41" s="614" t="s">
        <v>201</v>
      </c>
      <c r="H41" s="615"/>
      <c r="I41" s="615"/>
      <c r="J41" s="615"/>
      <c r="K41" s="615"/>
      <c r="L41" s="615"/>
      <c r="M41" s="615"/>
      <c r="N41" s="615"/>
      <c r="O41" s="615"/>
      <c r="P41" s="615"/>
      <c r="Q41" s="615"/>
      <c r="R41" s="615"/>
      <c r="S41" s="615"/>
      <c r="T41" s="615"/>
      <c r="U41" s="615"/>
      <c r="V41" s="615"/>
      <c r="W41" s="615"/>
      <c r="X41" s="615"/>
      <c r="Y41" s="615"/>
      <c r="Z41" s="615"/>
      <c r="AA41" s="615"/>
      <c r="AB41" s="615"/>
      <c r="AC41" s="615"/>
      <c r="AD41" s="615"/>
      <c r="AE41" s="615"/>
      <c r="AF41" s="616"/>
      <c r="AG41" s="163"/>
    </row>
    <row r="42" spans="1:33" ht="30.75" customHeight="1" x14ac:dyDescent="0.25">
      <c r="A42" s="125" t="s">
        <v>88</v>
      </c>
      <c r="B42" s="126" t="s">
        <v>89</v>
      </c>
      <c r="C42" s="163"/>
      <c r="D42" s="613"/>
      <c r="E42" s="613"/>
      <c r="F42" s="124" t="s">
        <v>37</v>
      </c>
      <c r="G42" s="606" t="s">
        <v>93</v>
      </c>
      <c r="H42" s="607"/>
      <c r="I42" s="607"/>
      <c r="J42" s="607"/>
      <c r="K42" s="607"/>
      <c r="L42" s="607"/>
      <c r="M42" s="607"/>
      <c r="N42" s="607"/>
      <c r="O42" s="607"/>
      <c r="P42" s="607"/>
      <c r="Q42" s="607"/>
      <c r="R42" s="607"/>
      <c r="S42" s="607"/>
      <c r="T42" s="607"/>
      <c r="U42" s="607"/>
      <c r="V42" s="607"/>
      <c r="W42" s="607"/>
      <c r="X42" s="607"/>
      <c r="Y42" s="607"/>
      <c r="Z42" s="607"/>
      <c r="AA42" s="607"/>
      <c r="AB42" s="607"/>
      <c r="AC42" s="607"/>
      <c r="AD42" s="607"/>
      <c r="AE42" s="607"/>
      <c r="AF42" s="608"/>
      <c r="AG42" s="163"/>
    </row>
    <row r="43" spans="1:33" ht="27.75" customHeight="1" x14ac:dyDescent="0.25">
      <c r="A43" s="125" t="s">
        <v>90</v>
      </c>
      <c r="B43" s="126" t="s">
        <v>91</v>
      </c>
      <c r="C43" s="163"/>
      <c r="D43" s="603" t="s">
        <v>92</v>
      </c>
      <c r="E43" s="604"/>
      <c r="F43" s="42" t="s">
        <v>39</v>
      </c>
      <c r="G43" s="246" t="s">
        <v>202</v>
      </c>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605"/>
      <c r="AG43" s="163"/>
    </row>
    <row r="44" spans="1:33" ht="15" x14ac:dyDescent="0.25">
      <c r="A44" s="125"/>
      <c r="B44" s="166"/>
      <c r="C44" s="163"/>
      <c r="D44" s="164"/>
      <c r="E44" s="165"/>
      <c r="F44" s="124" t="s">
        <v>35</v>
      </c>
      <c r="G44" s="606" t="s">
        <v>87</v>
      </c>
      <c r="H44" s="607"/>
      <c r="I44" s="607"/>
      <c r="J44" s="607"/>
      <c r="K44" s="607"/>
      <c r="L44" s="607"/>
      <c r="M44" s="607"/>
      <c r="N44" s="607"/>
      <c r="O44" s="607"/>
      <c r="P44" s="607"/>
      <c r="Q44" s="607"/>
      <c r="R44" s="607"/>
      <c r="S44" s="607"/>
      <c r="T44" s="607"/>
      <c r="U44" s="607"/>
      <c r="V44" s="607"/>
      <c r="W44" s="607"/>
      <c r="X44" s="607"/>
      <c r="Y44" s="607"/>
      <c r="Z44" s="607"/>
      <c r="AA44" s="607"/>
      <c r="AB44" s="607"/>
      <c r="AC44" s="607"/>
      <c r="AD44" s="607"/>
      <c r="AE44" s="607"/>
      <c r="AF44" s="608"/>
      <c r="AG44" s="163"/>
    </row>
    <row r="45" spans="1:33" ht="15" x14ac:dyDescent="0.25">
      <c r="A45" s="125"/>
      <c r="B45" s="166"/>
      <c r="C45" s="163"/>
      <c r="E45" s="163"/>
      <c r="F45" s="124" t="s">
        <v>40</v>
      </c>
      <c r="G45" s="606" t="s">
        <v>94</v>
      </c>
      <c r="H45" s="607"/>
      <c r="I45" s="607"/>
      <c r="J45" s="607"/>
      <c r="K45" s="607"/>
      <c r="L45" s="607"/>
      <c r="M45" s="607"/>
      <c r="N45" s="607"/>
      <c r="O45" s="607"/>
      <c r="P45" s="607"/>
      <c r="Q45" s="607"/>
      <c r="R45" s="607"/>
      <c r="S45" s="607"/>
      <c r="T45" s="607"/>
      <c r="U45" s="607"/>
      <c r="V45" s="607"/>
      <c r="W45" s="607"/>
      <c r="X45" s="607"/>
      <c r="Y45" s="607"/>
      <c r="Z45" s="607"/>
      <c r="AA45" s="607"/>
      <c r="AB45" s="607"/>
      <c r="AC45" s="607"/>
      <c r="AD45" s="607"/>
      <c r="AE45" s="607"/>
      <c r="AF45" s="608"/>
      <c r="AG45" s="163"/>
    </row>
    <row r="46" spans="1:33" ht="15" x14ac:dyDescent="0.25">
      <c r="A46" s="117"/>
      <c r="B46" s="163"/>
      <c r="C46" s="163"/>
      <c r="D46" s="163"/>
      <c r="E46" s="163"/>
      <c r="F46" s="124" t="s">
        <v>36</v>
      </c>
      <c r="G46" s="606" t="s">
        <v>95</v>
      </c>
      <c r="H46" s="609"/>
      <c r="I46" s="609"/>
      <c r="J46" s="609"/>
      <c r="K46" s="609"/>
      <c r="L46" s="609"/>
      <c r="M46" s="609"/>
      <c r="N46" s="609"/>
      <c r="O46" s="609"/>
      <c r="P46" s="609"/>
      <c r="Q46" s="609"/>
      <c r="R46" s="609"/>
      <c r="S46" s="609"/>
      <c r="T46" s="609"/>
      <c r="U46" s="609"/>
      <c r="V46" s="609"/>
      <c r="W46" s="609"/>
      <c r="X46" s="609"/>
      <c r="Y46" s="609"/>
      <c r="Z46" s="609"/>
      <c r="AA46" s="609"/>
      <c r="AB46" s="609"/>
      <c r="AC46" s="609"/>
      <c r="AD46" s="609"/>
      <c r="AE46" s="609"/>
      <c r="AF46" s="610"/>
      <c r="AG46" s="163"/>
    </row>
    <row r="47" spans="1:33" ht="16.5" thickBot="1" x14ac:dyDescent="0.3">
      <c r="A47" s="129"/>
      <c r="B47" s="130"/>
      <c r="C47" s="131"/>
      <c r="D47" s="132"/>
      <c r="E47" s="131"/>
      <c r="F47" s="132"/>
      <c r="G47" s="133"/>
      <c r="H47" s="132"/>
      <c r="I47" s="133"/>
      <c r="J47" s="132"/>
      <c r="K47" s="133"/>
      <c r="L47" s="132"/>
      <c r="M47" s="133"/>
      <c r="N47" s="132"/>
      <c r="O47" s="133"/>
      <c r="P47" s="132"/>
      <c r="Q47" s="133"/>
      <c r="R47" s="132"/>
      <c r="S47" s="132"/>
      <c r="T47" s="132"/>
      <c r="U47" s="132"/>
      <c r="V47" s="133"/>
      <c r="W47" s="132"/>
      <c r="X47" s="133"/>
      <c r="Y47" s="132"/>
      <c r="Z47" s="133"/>
      <c r="AA47" s="132"/>
      <c r="AB47" s="133"/>
      <c r="AC47" s="132"/>
      <c r="AD47" s="132"/>
      <c r="AE47" s="132"/>
      <c r="AF47" s="134"/>
      <c r="AG47" s="163"/>
    </row>
    <row r="48" spans="1:33" ht="15.75" x14ac:dyDescent="0.25">
      <c r="B48"/>
      <c r="C48"/>
      <c r="D48"/>
      <c r="E48" s="111"/>
      <c r="AF48" s="171"/>
    </row>
    <row r="49" spans="1:12" ht="15.75" x14ac:dyDescent="0.25">
      <c r="B49"/>
      <c r="C49"/>
      <c r="D49"/>
      <c r="E49" s="111"/>
    </row>
    <row r="50" spans="1:12" ht="16.5" x14ac:dyDescent="0.3">
      <c r="A50" s="135" t="s">
        <v>203</v>
      </c>
      <c r="B50" s="136" t="s">
        <v>204</v>
      </c>
      <c r="C50" s="136" t="s">
        <v>205</v>
      </c>
      <c r="D50"/>
      <c r="E50" s="111"/>
    </row>
    <row r="51" spans="1:12" ht="16.5" x14ac:dyDescent="0.3">
      <c r="A51" s="135" t="s">
        <v>206</v>
      </c>
      <c r="B51" s="136" t="s">
        <v>207</v>
      </c>
      <c r="C51" s="136"/>
      <c r="D51"/>
      <c r="E51" s="111"/>
    </row>
    <row r="52" spans="1:12" ht="16.5" x14ac:dyDescent="0.3">
      <c r="A52" s="135" t="s">
        <v>208</v>
      </c>
      <c r="B52" s="136" t="s">
        <v>209</v>
      </c>
      <c r="C52"/>
      <c r="D52"/>
      <c r="E52" s="111"/>
    </row>
    <row r="53" spans="1:12" ht="15.75" x14ac:dyDescent="0.25">
      <c r="B53"/>
      <c r="C53"/>
      <c r="D53"/>
      <c r="E53" s="111"/>
      <c r="I53"/>
      <c r="J53"/>
      <c r="K53"/>
      <c r="L53" s="111"/>
    </row>
    <row r="54" spans="1:12" ht="15.75" x14ac:dyDescent="0.25">
      <c r="I54"/>
      <c r="J54"/>
      <c r="K54"/>
      <c r="L54" s="111"/>
    </row>
    <row r="55" spans="1:12" ht="15.75" x14ac:dyDescent="0.25">
      <c r="I55"/>
      <c r="J55"/>
      <c r="K55"/>
      <c r="L55" s="111"/>
    </row>
    <row r="56" spans="1:12" ht="15.75" x14ac:dyDescent="0.25">
      <c r="I56"/>
      <c r="J56"/>
      <c r="K56"/>
      <c r="L56" s="111"/>
    </row>
  </sheetData>
  <sheetProtection password="EEE0" sheet="1" objects="1" scenarios="1"/>
  <mergeCells count="48">
    <mergeCell ref="AD8:AF8"/>
    <mergeCell ref="G2:AG2"/>
    <mergeCell ref="AD4:AF4"/>
    <mergeCell ref="AD5:AF5"/>
    <mergeCell ref="AD6:AF6"/>
    <mergeCell ref="AD7:AF7"/>
    <mergeCell ref="AD20:AF20"/>
    <mergeCell ref="AD9:AF9"/>
    <mergeCell ref="AD10:AF10"/>
    <mergeCell ref="AD11:AF11"/>
    <mergeCell ref="AD12:AF12"/>
    <mergeCell ref="AD13:AF13"/>
    <mergeCell ref="AD14:AF14"/>
    <mergeCell ref="AD15:AF15"/>
    <mergeCell ref="AD16:AF16"/>
    <mergeCell ref="AD17:AF17"/>
    <mergeCell ref="AD18:AF18"/>
    <mergeCell ref="AD19:AF19"/>
    <mergeCell ref="AD21:AF21"/>
    <mergeCell ref="AD22:AF22"/>
    <mergeCell ref="AD23:AF23"/>
    <mergeCell ref="AD24:AF24"/>
    <mergeCell ref="A25:F25"/>
    <mergeCell ref="AD25:AF25"/>
    <mergeCell ref="A36:F36"/>
    <mergeCell ref="AD26:AF26"/>
    <mergeCell ref="AD27:AF27"/>
    <mergeCell ref="AD28:AF28"/>
    <mergeCell ref="AD29:AF29"/>
    <mergeCell ref="A30:F30"/>
    <mergeCell ref="AD30:AF30"/>
    <mergeCell ref="AD31:AF31"/>
    <mergeCell ref="AD32:AF32"/>
    <mergeCell ref="A33:E33"/>
    <mergeCell ref="AD33:AF33"/>
    <mergeCell ref="AD34:AF34"/>
    <mergeCell ref="G38:AF38"/>
    <mergeCell ref="G39:AF39"/>
    <mergeCell ref="B40:C40"/>
    <mergeCell ref="G40:AF40"/>
    <mergeCell ref="D41:E42"/>
    <mergeCell ref="G41:AF41"/>
    <mergeCell ref="G42:AF42"/>
    <mergeCell ref="D43:E43"/>
    <mergeCell ref="G43:AF43"/>
    <mergeCell ref="G44:AF44"/>
    <mergeCell ref="G45:AF45"/>
    <mergeCell ref="G46:AF46"/>
  </mergeCells>
  <conditionalFormatting sqref="G3:AC3">
    <cfRule type="expression" dxfId="5" priority="5" stopIfTrue="1">
      <formula>OR(WEEKDAY(G$3)=1,WEEKDAY(G$3)=7)</formula>
    </cfRule>
    <cfRule type="cellIs" dxfId="4" priority="6" stopIfTrue="1" operator="equal">
      <formula>""</formula>
    </cfRule>
  </conditionalFormatting>
  <conditionalFormatting sqref="G4:S12 U4:AC12 T9:T12 T4 G29:AC34 G13:AC27">
    <cfRule type="expression" dxfId="3" priority="3" stopIfTrue="1">
      <formula>OR(WEEKDAY(G$3)=1,WEEKDAY(G$3)=7)</formula>
    </cfRule>
    <cfRule type="expression" dxfId="2" priority="4" stopIfTrue="1">
      <formula>G$3=""</formula>
    </cfRule>
  </conditionalFormatting>
  <conditionalFormatting sqref="G28:S28 U28:AC28">
    <cfRule type="expression" dxfId="1" priority="1" stopIfTrue="1">
      <formula>OR(WEEKDAY(G$3)=1,WEEKDAY(G$3)=7)</formula>
    </cfRule>
    <cfRule type="expression" dxfId="0" priority="2" stopIfTrue="1">
      <formula>G$3=""</formula>
    </cfRule>
  </conditionalFormatting>
  <pageMargins left="0.44" right="0.3" top="0.94" bottom="0.56999999999999995" header="0.3" footer="0.3"/>
  <pageSetup scale="62" orientation="landscape" r:id="rId1"/>
  <headerFooter differentOddEven="1">
    <oddHeader>&amp;C&amp;"Arial,Bold"&amp;12COUNTY OF LOS ANGELES - DEPARTMENT OF PUBLIC HEALTH 
SUBSTANCE ABUSE PREVENTION AND CONTROL
SERVICE AND REIMBURSEMENT MATRIX FOR SUBSTANCE USE DISORDER TREATMENT
EFFECTIVE OCTOBER 1, 2012</oddHeader>
    <evenFooter>&amp;R&amp;10 08/14/2012</evenFooter>
  </headerFooter>
  <colBreaks count="1" manualBreakCount="1">
    <brk id="32" max="5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2"/>
  <sheetViews>
    <sheetView view="pageBreakPreview" zoomScaleSheetLayoutView="100" workbookViewId="0">
      <pane ySplit="12" topLeftCell="A13" activePane="bottomLeft" state="frozen"/>
      <selection pane="bottomLeft" activeCell="J19" sqref="J19:K19"/>
    </sheetView>
  </sheetViews>
  <sheetFormatPr defaultRowHeight="15" x14ac:dyDescent="0.25"/>
  <cols>
    <col min="1" max="1" width="3.85546875" style="29" customWidth="1"/>
    <col min="2" max="7" width="8.7109375" style="29" customWidth="1"/>
    <col min="8" max="9" width="5.7109375" style="29" customWidth="1"/>
    <col min="10" max="15" width="6.7109375" style="29" customWidth="1"/>
    <col min="16" max="17" width="7.42578125" style="29" customWidth="1"/>
    <col min="18" max="16384" width="9.140625" style="29"/>
  </cols>
  <sheetData>
    <row r="1" spans="1:23" ht="7.5" customHeight="1" x14ac:dyDescent="0.25">
      <c r="B1" s="8"/>
      <c r="C1" s="8"/>
      <c r="D1" s="8"/>
      <c r="E1" s="8"/>
      <c r="F1" s="8"/>
      <c r="G1" s="8"/>
      <c r="H1" s="8"/>
      <c r="I1" s="8"/>
      <c r="J1" s="8"/>
      <c r="K1" s="8"/>
      <c r="L1" s="8"/>
      <c r="M1" s="8"/>
      <c r="N1" s="8"/>
      <c r="O1" s="8"/>
      <c r="P1" s="8"/>
      <c r="Q1" s="8"/>
    </row>
    <row r="2" spans="1:23" ht="15" customHeight="1" x14ac:dyDescent="0.25">
      <c r="A2" s="329" t="s">
        <v>214</v>
      </c>
      <c r="B2" s="256"/>
      <c r="C2" s="256"/>
      <c r="D2" s="256"/>
      <c r="E2" s="256"/>
      <c r="F2" s="256"/>
      <c r="G2" s="256"/>
      <c r="H2" s="256"/>
      <c r="I2" s="256"/>
      <c r="J2" s="256"/>
      <c r="K2" s="256"/>
      <c r="L2" s="256"/>
      <c r="M2" s="256"/>
      <c r="N2" s="256"/>
      <c r="O2" s="256"/>
      <c r="P2" s="256"/>
      <c r="Q2" s="256"/>
    </row>
    <row r="3" spans="1:23" x14ac:dyDescent="0.25">
      <c r="B3" s="8"/>
      <c r="C3" s="8"/>
      <c r="D3" s="8"/>
      <c r="E3" s="8"/>
      <c r="F3" s="8"/>
      <c r="G3" s="8"/>
      <c r="H3" s="8"/>
      <c r="I3" s="8"/>
      <c r="J3" s="8"/>
      <c r="K3" s="8"/>
      <c r="L3" s="8"/>
      <c r="M3" s="8"/>
      <c r="N3" s="8"/>
      <c r="O3" s="8"/>
      <c r="P3" s="8"/>
      <c r="Q3" s="8"/>
    </row>
    <row r="4" spans="1:23" ht="15" customHeight="1" x14ac:dyDescent="0.25">
      <c r="A4" s="330">
        <f>Header!D12</f>
        <v>0</v>
      </c>
      <c r="B4" s="331"/>
      <c r="C4" s="331"/>
      <c r="D4" s="331"/>
      <c r="E4" s="331"/>
      <c r="F4" s="331"/>
      <c r="G4" s="331"/>
      <c r="H4" s="8"/>
      <c r="I4" s="8"/>
      <c r="J4" s="325"/>
      <c r="K4" s="325"/>
      <c r="L4" s="325"/>
      <c r="M4" s="325"/>
      <c r="N4" s="325"/>
      <c r="O4" s="325"/>
      <c r="P4" s="325"/>
      <c r="Q4" s="325"/>
    </row>
    <row r="5" spans="1:23" x14ac:dyDescent="0.25">
      <c r="B5" s="326" t="s">
        <v>139</v>
      </c>
      <c r="C5" s="326"/>
      <c r="D5" s="326"/>
      <c r="E5" s="326"/>
      <c r="F5" s="326"/>
      <c r="G5" s="326"/>
      <c r="H5" s="8"/>
      <c r="I5" s="8"/>
      <c r="J5" s="326"/>
      <c r="K5" s="326"/>
      <c r="L5" s="326"/>
      <c r="M5" s="326"/>
      <c r="N5" s="326"/>
      <c r="O5" s="326"/>
      <c r="P5" s="326"/>
      <c r="Q5" s="326"/>
    </row>
    <row r="6" spans="1:23" x14ac:dyDescent="0.25">
      <c r="B6" s="8"/>
      <c r="C6" s="8"/>
      <c r="D6" s="8"/>
      <c r="E6" s="8"/>
      <c r="F6" s="8"/>
      <c r="G6" s="8"/>
      <c r="H6" s="8"/>
      <c r="I6" s="8"/>
      <c r="J6" s="8"/>
      <c r="K6" s="8"/>
      <c r="L6" s="8"/>
      <c r="M6" s="8"/>
      <c r="N6" s="8"/>
      <c r="O6" s="8"/>
      <c r="P6" s="8"/>
      <c r="Q6" s="8"/>
    </row>
    <row r="7" spans="1:23" ht="15" customHeight="1" x14ac:dyDescent="0.25">
      <c r="A7" s="8"/>
      <c r="B7" s="8"/>
      <c r="C7" s="8"/>
      <c r="D7" s="8"/>
      <c r="E7" s="8"/>
      <c r="F7" s="8"/>
      <c r="G7" s="8"/>
      <c r="H7" s="8"/>
      <c r="I7" s="8"/>
      <c r="J7" s="8"/>
      <c r="K7" s="8"/>
      <c r="L7" s="8"/>
      <c r="M7" s="8"/>
      <c r="N7" s="8"/>
      <c r="O7" s="8"/>
      <c r="P7" s="275"/>
      <c r="Q7" s="275"/>
      <c r="R7" s="8"/>
    </row>
    <row r="8" spans="1:23" x14ac:dyDescent="0.25">
      <c r="A8" s="30"/>
      <c r="B8" s="339" t="s">
        <v>142</v>
      </c>
      <c r="C8" s="339"/>
      <c r="D8" s="339"/>
      <c r="E8" s="339"/>
      <c r="F8" s="339"/>
      <c r="G8" s="339"/>
      <c r="H8" s="286" t="s">
        <v>143</v>
      </c>
      <c r="I8" s="287"/>
      <c r="J8" s="286" t="s">
        <v>144</v>
      </c>
      <c r="K8" s="287"/>
      <c r="L8" s="335" t="s">
        <v>146</v>
      </c>
      <c r="M8" s="336"/>
      <c r="N8" s="286" t="s">
        <v>147</v>
      </c>
      <c r="O8" s="287"/>
      <c r="P8" s="286" t="s">
        <v>150</v>
      </c>
      <c r="Q8" s="287"/>
      <c r="R8" s="8"/>
    </row>
    <row r="9" spans="1:23" ht="15" customHeight="1" x14ac:dyDescent="0.25">
      <c r="A9" s="340" t="s">
        <v>223</v>
      </c>
      <c r="B9" s="341"/>
      <c r="C9" s="341"/>
      <c r="D9" s="341"/>
      <c r="E9" s="341"/>
      <c r="F9" s="341"/>
      <c r="G9" s="341"/>
      <c r="H9" s="288" t="s">
        <v>165</v>
      </c>
      <c r="I9" s="289"/>
      <c r="J9" s="288" t="s">
        <v>271</v>
      </c>
      <c r="K9" s="316"/>
      <c r="L9" s="288" t="s">
        <v>145</v>
      </c>
      <c r="M9" s="316"/>
      <c r="N9" s="288" t="s">
        <v>167</v>
      </c>
      <c r="O9" s="316"/>
      <c r="P9" s="288" t="s">
        <v>269</v>
      </c>
      <c r="Q9" s="316"/>
      <c r="R9" s="8"/>
    </row>
    <row r="10" spans="1:23" x14ac:dyDescent="0.25">
      <c r="A10" s="342"/>
      <c r="B10" s="343"/>
      <c r="C10" s="343"/>
      <c r="D10" s="343"/>
      <c r="E10" s="343"/>
      <c r="F10" s="343"/>
      <c r="G10" s="343"/>
      <c r="H10" s="290"/>
      <c r="I10" s="291"/>
      <c r="J10" s="317"/>
      <c r="K10" s="318"/>
      <c r="L10" s="317"/>
      <c r="M10" s="318"/>
      <c r="N10" s="317"/>
      <c r="O10" s="318"/>
      <c r="P10" s="317"/>
      <c r="Q10" s="318"/>
      <c r="R10" s="8"/>
    </row>
    <row r="11" spans="1:23" ht="3.75" customHeight="1" x14ac:dyDescent="0.25">
      <c r="A11" s="31"/>
      <c r="B11" s="32"/>
      <c r="C11" s="32"/>
      <c r="D11" s="32"/>
      <c r="E11" s="32"/>
      <c r="F11" s="32"/>
      <c r="G11" s="32"/>
      <c r="H11" s="290"/>
      <c r="I11" s="291"/>
      <c r="J11" s="317"/>
      <c r="K11" s="318"/>
      <c r="L11" s="317"/>
      <c r="M11" s="318"/>
      <c r="N11" s="317"/>
      <c r="O11" s="318"/>
      <c r="P11" s="317"/>
      <c r="Q11" s="318"/>
      <c r="R11" s="8"/>
    </row>
    <row r="12" spans="1:23" ht="18" customHeight="1" thickBot="1" x14ac:dyDescent="0.3">
      <c r="A12" s="33"/>
      <c r="B12" s="322" t="s">
        <v>141</v>
      </c>
      <c r="C12" s="322"/>
      <c r="D12" s="322"/>
      <c r="E12" s="322"/>
      <c r="F12" s="322"/>
      <c r="G12" s="322"/>
      <c r="H12" s="292"/>
      <c r="I12" s="293"/>
      <c r="J12" s="319"/>
      <c r="K12" s="320"/>
      <c r="L12" s="319"/>
      <c r="M12" s="320"/>
      <c r="N12" s="319"/>
      <c r="O12" s="320"/>
      <c r="P12" s="319"/>
      <c r="Q12" s="320"/>
      <c r="R12" s="6"/>
      <c r="S12" s="1"/>
      <c r="T12" s="1"/>
      <c r="U12" s="1"/>
      <c r="V12" s="1"/>
      <c r="W12" s="1"/>
    </row>
    <row r="13" spans="1:23" ht="18" customHeight="1" thickTop="1" x14ac:dyDescent="0.25">
      <c r="A13" s="34">
        <v>41</v>
      </c>
      <c r="B13" s="332"/>
      <c r="C13" s="333"/>
      <c r="D13" s="333"/>
      <c r="E13" s="333"/>
      <c r="F13" s="333"/>
      <c r="G13" s="334"/>
      <c r="H13" s="353"/>
      <c r="I13" s="354"/>
      <c r="J13" s="314"/>
      <c r="K13" s="315"/>
      <c r="L13" s="337"/>
      <c r="M13" s="338"/>
      <c r="N13" s="327"/>
      <c r="O13" s="328"/>
      <c r="P13" s="306">
        <f>SUM(J13*L13*N13)*Header!G14</f>
        <v>0</v>
      </c>
      <c r="Q13" s="307"/>
      <c r="R13" s="8"/>
    </row>
    <row r="14" spans="1:23" ht="18" customHeight="1" x14ac:dyDescent="0.25">
      <c r="A14" s="34">
        <v>42</v>
      </c>
      <c r="B14" s="296"/>
      <c r="C14" s="297"/>
      <c r="D14" s="297"/>
      <c r="E14" s="297"/>
      <c r="F14" s="297"/>
      <c r="G14" s="298"/>
      <c r="H14" s="296"/>
      <c r="I14" s="298"/>
      <c r="J14" s="299"/>
      <c r="K14" s="313"/>
      <c r="L14" s="308"/>
      <c r="M14" s="309"/>
      <c r="N14" s="310"/>
      <c r="O14" s="311"/>
      <c r="P14" s="306">
        <f>SUM(J14*L14*N14)*Header!G$14</f>
        <v>0</v>
      </c>
      <c r="Q14" s="307"/>
      <c r="R14" s="8"/>
    </row>
    <row r="15" spans="1:23" ht="18" customHeight="1" x14ac:dyDescent="0.25">
      <c r="A15" s="34">
        <v>43</v>
      </c>
      <c r="B15" s="296"/>
      <c r="C15" s="297"/>
      <c r="D15" s="297"/>
      <c r="E15" s="297"/>
      <c r="F15" s="297"/>
      <c r="G15" s="298"/>
      <c r="H15" s="296"/>
      <c r="I15" s="298"/>
      <c r="J15" s="299"/>
      <c r="K15" s="313"/>
      <c r="L15" s="308"/>
      <c r="M15" s="309"/>
      <c r="N15" s="310"/>
      <c r="O15" s="311"/>
      <c r="P15" s="306">
        <f>SUM(J15*L15*N15)*Header!G$14</f>
        <v>0</v>
      </c>
      <c r="Q15" s="307"/>
      <c r="R15" s="8"/>
    </row>
    <row r="16" spans="1:23" ht="18" customHeight="1" x14ac:dyDescent="0.25">
      <c r="A16" s="35">
        <v>44</v>
      </c>
      <c r="B16" s="296"/>
      <c r="C16" s="297"/>
      <c r="D16" s="297"/>
      <c r="E16" s="297"/>
      <c r="F16" s="297"/>
      <c r="G16" s="298"/>
      <c r="H16" s="296"/>
      <c r="I16" s="298"/>
      <c r="J16" s="299"/>
      <c r="K16" s="313"/>
      <c r="L16" s="308"/>
      <c r="M16" s="309"/>
      <c r="N16" s="310"/>
      <c r="O16" s="311"/>
      <c r="P16" s="306">
        <f>SUM(J16*L16*N16)*Header!G$14</f>
        <v>0</v>
      </c>
      <c r="Q16" s="307"/>
      <c r="R16" s="8"/>
    </row>
    <row r="17" spans="1:18" ht="18" customHeight="1" x14ac:dyDescent="0.25">
      <c r="A17" s="35">
        <v>45</v>
      </c>
      <c r="B17" s="296"/>
      <c r="C17" s="297"/>
      <c r="D17" s="297"/>
      <c r="E17" s="297"/>
      <c r="F17" s="297"/>
      <c r="G17" s="298"/>
      <c r="H17" s="296"/>
      <c r="I17" s="298"/>
      <c r="J17" s="299"/>
      <c r="K17" s="313"/>
      <c r="L17" s="308"/>
      <c r="M17" s="309"/>
      <c r="N17" s="310"/>
      <c r="O17" s="311"/>
      <c r="P17" s="306">
        <f>SUM(J17*L17*N17)*Header!G$14</f>
        <v>0</v>
      </c>
      <c r="Q17" s="307"/>
      <c r="R17" s="8"/>
    </row>
    <row r="18" spans="1:18" ht="18" customHeight="1" x14ac:dyDescent="0.25">
      <c r="A18" s="35">
        <v>46</v>
      </c>
      <c r="B18" s="296"/>
      <c r="C18" s="297"/>
      <c r="D18" s="297"/>
      <c r="E18" s="297"/>
      <c r="F18" s="297"/>
      <c r="G18" s="298"/>
      <c r="H18" s="296"/>
      <c r="I18" s="298"/>
      <c r="J18" s="299"/>
      <c r="K18" s="313"/>
      <c r="L18" s="308"/>
      <c r="M18" s="309"/>
      <c r="N18" s="310"/>
      <c r="O18" s="311"/>
      <c r="P18" s="306">
        <f>SUM(J18*L18*N18)*Header!G$14</f>
        <v>0</v>
      </c>
      <c r="Q18" s="307"/>
      <c r="R18" s="8"/>
    </row>
    <row r="19" spans="1:18" ht="18" customHeight="1" x14ac:dyDescent="0.25">
      <c r="A19" s="35">
        <v>47</v>
      </c>
      <c r="B19" s="296"/>
      <c r="C19" s="297"/>
      <c r="D19" s="297"/>
      <c r="E19" s="297"/>
      <c r="F19" s="297"/>
      <c r="G19" s="298"/>
      <c r="H19" s="296"/>
      <c r="I19" s="298"/>
      <c r="J19" s="299"/>
      <c r="K19" s="313"/>
      <c r="L19" s="308"/>
      <c r="M19" s="309"/>
      <c r="N19" s="310"/>
      <c r="O19" s="311"/>
      <c r="P19" s="306">
        <f>SUM(J19*L19*N19)*Header!G$14</f>
        <v>0</v>
      </c>
      <c r="Q19" s="307"/>
      <c r="R19" s="8"/>
    </row>
    <row r="20" spans="1:18" ht="18" customHeight="1" x14ac:dyDescent="0.25">
      <c r="A20" s="35">
        <v>48</v>
      </c>
      <c r="B20" s="296"/>
      <c r="C20" s="297"/>
      <c r="D20" s="297"/>
      <c r="E20" s="297"/>
      <c r="F20" s="297"/>
      <c r="G20" s="298"/>
      <c r="H20" s="296"/>
      <c r="I20" s="298"/>
      <c r="J20" s="299"/>
      <c r="K20" s="313"/>
      <c r="L20" s="308"/>
      <c r="M20" s="309"/>
      <c r="N20" s="310"/>
      <c r="O20" s="311"/>
      <c r="P20" s="306">
        <f>SUM(J20*L20*N20)*Header!G$14</f>
        <v>0</v>
      </c>
      <c r="Q20" s="307"/>
      <c r="R20" s="8"/>
    </row>
    <row r="21" spans="1:18" ht="18" customHeight="1" x14ac:dyDescent="0.25">
      <c r="A21" s="35">
        <v>49</v>
      </c>
      <c r="B21" s="296"/>
      <c r="C21" s="297"/>
      <c r="D21" s="297"/>
      <c r="E21" s="297"/>
      <c r="F21" s="297"/>
      <c r="G21" s="298"/>
      <c r="H21" s="296"/>
      <c r="I21" s="298"/>
      <c r="J21" s="299"/>
      <c r="K21" s="313"/>
      <c r="L21" s="308"/>
      <c r="M21" s="309"/>
      <c r="N21" s="310"/>
      <c r="O21" s="311"/>
      <c r="P21" s="306">
        <f>SUM(J21*L21*N21)*Header!G$14</f>
        <v>0</v>
      </c>
      <c r="Q21" s="307"/>
      <c r="R21" s="8"/>
    </row>
    <row r="22" spans="1:18" ht="18" customHeight="1" x14ac:dyDescent="0.25">
      <c r="A22" s="35">
        <v>50</v>
      </c>
      <c r="B22" s="296"/>
      <c r="C22" s="297"/>
      <c r="D22" s="297"/>
      <c r="E22" s="297"/>
      <c r="F22" s="297"/>
      <c r="G22" s="298"/>
      <c r="H22" s="296"/>
      <c r="I22" s="298"/>
      <c r="J22" s="299"/>
      <c r="K22" s="313"/>
      <c r="L22" s="308"/>
      <c r="M22" s="309"/>
      <c r="N22" s="310"/>
      <c r="O22" s="311"/>
      <c r="P22" s="306">
        <f>SUM(J22*L22*N22)*Header!G$14</f>
        <v>0</v>
      </c>
      <c r="Q22" s="307"/>
      <c r="R22" s="8"/>
    </row>
    <row r="23" spans="1:18" ht="18" customHeight="1" x14ac:dyDescent="0.25">
      <c r="A23" s="35">
        <v>51</v>
      </c>
      <c r="B23" s="296"/>
      <c r="C23" s="297"/>
      <c r="D23" s="297"/>
      <c r="E23" s="297"/>
      <c r="F23" s="297"/>
      <c r="G23" s="298"/>
      <c r="H23" s="296"/>
      <c r="I23" s="298"/>
      <c r="J23" s="299"/>
      <c r="K23" s="313"/>
      <c r="L23" s="308"/>
      <c r="M23" s="309"/>
      <c r="N23" s="310"/>
      <c r="O23" s="311"/>
      <c r="P23" s="306">
        <f>SUM(J23*L23*N23)*Header!G$14</f>
        <v>0</v>
      </c>
      <c r="Q23" s="307"/>
      <c r="R23" s="8"/>
    </row>
    <row r="24" spans="1:18" ht="18" customHeight="1" x14ac:dyDescent="0.25">
      <c r="A24" s="35">
        <v>52</v>
      </c>
      <c r="B24" s="296"/>
      <c r="C24" s="297"/>
      <c r="D24" s="297"/>
      <c r="E24" s="297"/>
      <c r="F24" s="297"/>
      <c r="G24" s="298"/>
      <c r="H24" s="296"/>
      <c r="I24" s="298"/>
      <c r="J24" s="299"/>
      <c r="K24" s="313"/>
      <c r="L24" s="308"/>
      <c r="M24" s="309"/>
      <c r="N24" s="310"/>
      <c r="O24" s="311"/>
      <c r="P24" s="306">
        <f>SUM(J24*L24*N24)*Header!G$14</f>
        <v>0</v>
      </c>
      <c r="Q24" s="307"/>
      <c r="R24" s="8"/>
    </row>
    <row r="25" spans="1:18" ht="18" customHeight="1" x14ac:dyDescent="0.25">
      <c r="A25" s="35">
        <v>53</v>
      </c>
      <c r="B25" s="296"/>
      <c r="C25" s="297"/>
      <c r="D25" s="297"/>
      <c r="E25" s="297"/>
      <c r="F25" s="297"/>
      <c r="G25" s="298"/>
      <c r="H25" s="296"/>
      <c r="I25" s="298"/>
      <c r="J25" s="299"/>
      <c r="K25" s="313"/>
      <c r="L25" s="308"/>
      <c r="M25" s="309"/>
      <c r="N25" s="310"/>
      <c r="O25" s="311"/>
      <c r="P25" s="306">
        <f>SUM(J25*L25*N25)*Header!G$14</f>
        <v>0</v>
      </c>
      <c r="Q25" s="307"/>
      <c r="R25" s="8"/>
    </row>
    <row r="26" spans="1:18" ht="18" customHeight="1" x14ac:dyDescent="0.25">
      <c r="A26" s="35">
        <v>54</v>
      </c>
      <c r="B26" s="296"/>
      <c r="C26" s="297"/>
      <c r="D26" s="297"/>
      <c r="E26" s="297"/>
      <c r="F26" s="297"/>
      <c r="G26" s="298"/>
      <c r="H26" s="296"/>
      <c r="I26" s="298"/>
      <c r="J26" s="299"/>
      <c r="K26" s="313"/>
      <c r="L26" s="308"/>
      <c r="M26" s="309"/>
      <c r="N26" s="310"/>
      <c r="O26" s="311"/>
      <c r="P26" s="306">
        <f>SUM(J26*L26*N26)*Header!G$14</f>
        <v>0</v>
      </c>
      <c r="Q26" s="307"/>
      <c r="R26" s="8"/>
    </row>
    <row r="27" spans="1:18" ht="18" customHeight="1" x14ac:dyDescent="0.25">
      <c r="A27" s="35">
        <v>55</v>
      </c>
      <c r="B27" s="355"/>
      <c r="C27" s="356"/>
      <c r="D27" s="356"/>
      <c r="E27" s="356"/>
      <c r="F27" s="356"/>
      <c r="G27" s="357"/>
      <c r="H27" s="296"/>
      <c r="I27" s="298"/>
      <c r="J27" s="358"/>
      <c r="K27" s="359"/>
      <c r="L27" s="308"/>
      <c r="M27" s="309"/>
      <c r="N27" s="308"/>
      <c r="O27" s="360"/>
      <c r="P27" s="306">
        <f>SUM(J27*L27*N27)*Header!G$14</f>
        <v>0</v>
      </c>
      <c r="Q27" s="307"/>
      <c r="R27" s="8"/>
    </row>
    <row r="28" spans="1:18" ht="18" customHeight="1" x14ac:dyDescent="0.25">
      <c r="A28" s="39">
        <v>56</v>
      </c>
      <c r="B28" s="351"/>
      <c r="C28" s="352"/>
      <c r="D28" s="352"/>
      <c r="E28" s="352"/>
      <c r="F28" s="352"/>
      <c r="G28" s="352"/>
      <c r="H28" s="296"/>
      <c r="I28" s="298"/>
      <c r="J28" s="349"/>
      <c r="K28" s="349"/>
      <c r="L28" s="350"/>
      <c r="M28" s="350"/>
      <c r="N28" s="350"/>
      <c r="O28" s="350"/>
      <c r="P28" s="306">
        <f>SUM(J28*L28*N28)*Header!G$14</f>
        <v>0</v>
      </c>
      <c r="Q28" s="307"/>
      <c r="R28" s="8"/>
    </row>
    <row r="29" spans="1:18" ht="18" customHeight="1" x14ac:dyDescent="0.25">
      <c r="A29" s="39">
        <v>57</v>
      </c>
      <c r="B29" s="351"/>
      <c r="C29" s="352"/>
      <c r="D29" s="352"/>
      <c r="E29" s="352"/>
      <c r="F29" s="352"/>
      <c r="G29" s="352"/>
      <c r="H29" s="296"/>
      <c r="I29" s="298"/>
      <c r="J29" s="349"/>
      <c r="K29" s="349"/>
      <c r="L29" s="350"/>
      <c r="M29" s="350"/>
      <c r="N29" s="350"/>
      <c r="O29" s="350"/>
      <c r="P29" s="306">
        <f>SUM(J29*L29*N29)*Header!G$14</f>
        <v>0</v>
      </c>
      <c r="Q29" s="307"/>
      <c r="R29" s="8"/>
    </row>
    <row r="30" spans="1:18" ht="18" customHeight="1" x14ac:dyDescent="0.25">
      <c r="A30" s="39">
        <v>58</v>
      </c>
      <c r="B30" s="351"/>
      <c r="C30" s="352"/>
      <c r="D30" s="352"/>
      <c r="E30" s="352"/>
      <c r="F30" s="352"/>
      <c r="G30" s="352"/>
      <c r="H30" s="296"/>
      <c r="I30" s="298"/>
      <c r="J30" s="349"/>
      <c r="K30" s="349"/>
      <c r="L30" s="350"/>
      <c r="M30" s="350"/>
      <c r="N30" s="350"/>
      <c r="O30" s="350"/>
      <c r="P30" s="306">
        <f>SUM(J30*L30*N30)*Header!G$14</f>
        <v>0</v>
      </c>
      <c r="Q30" s="307"/>
      <c r="R30" s="8"/>
    </row>
    <row r="31" spans="1:18" ht="18" customHeight="1" x14ac:dyDescent="0.25">
      <c r="A31" s="39">
        <v>59</v>
      </c>
      <c r="B31" s="351"/>
      <c r="C31" s="352"/>
      <c r="D31" s="352"/>
      <c r="E31" s="352"/>
      <c r="F31" s="352"/>
      <c r="G31" s="352"/>
      <c r="H31" s="296"/>
      <c r="I31" s="298"/>
      <c r="J31" s="349"/>
      <c r="K31" s="349"/>
      <c r="L31" s="350"/>
      <c r="M31" s="350"/>
      <c r="N31" s="350"/>
      <c r="O31" s="350"/>
      <c r="P31" s="306">
        <f>SUM(J31*L31*N31)*Header!G$14</f>
        <v>0</v>
      </c>
      <c r="Q31" s="307"/>
      <c r="R31" s="8"/>
    </row>
    <row r="32" spans="1:18" ht="18" customHeight="1" x14ac:dyDescent="0.25">
      <c r="A32" s="39">
        <v>60</v>
      </c>
      <c r="B32" s="351"/>
      <c r="C32" s="352"/>
      <c r="D32" s="352"/>
      <c r="E32" s="352"/>
      <c r="F32" s="352"/>
      <c r="G32" s="352"/>
      <c r="H32" s="296"/>
      <c r="I32" s="298"/>
      <c r="J32" s="349"/>
      <c r="K32" s="349"/>
      <c r="L32" s="350"/>
      <c r="M32" s="350"/>
      <c r="N32" s="350"/>
      <c r="O32" s="350"/>
      <c r="P32" s="306">
        <f>SUM(J32*L32*N32)*Header!G$14</f>
        <v>0</v>
      </c>
      <c r="Q32" s="307"/>
      <c r="R32" s="8"/>
    </row>
    <row r="33" spans="1:18" ht="18" customHeight="1" x14ac:dyDescent="0.25">
      <c r="A33" s="39">
        <v>61</v>
      </c>
      <c r="B33" s="351"/>
      <c r="C33" s="352"/>
      <c r="D33" s="352"/>
      <c r="E33" s="352"/>
      <c r="F33" s="352"/>
      <c r="G33" s="352"/>
      <c r="H33" s="296"/>
      <c r="I33" s="298"/>
      <c r="J33" s="349"/>
      <c r="K33" s="349"/>
      <c r="L33" s="350"/>
      <c r="M33" s="350"/>
      <c r="N33" s="350"/>
      <c r="O33" s="350"/>
      <c r="P33" s="306">
        <f>SUM(J33*L33*N33)*Header!G$14</f>
        <v>0</v>
      </c>
      <c r="Q33" s="307"/>
      <c r="R33" s="8"/>
    </row>
    <row r="34" spans="1:18" ht="18" customHeight="1" x14ac:dyDescent="0.25">
      <c r="A34" s="39">
        <v>62</v>
      </c>
      <c r="B34" s="351"/>
      <c r="C34" s="352"/>
      <c r="D34" s="352"/>
      <c r="E34" s="352"/>
      <c r="F34" s="352"/>
      <c r="G34" s="352"/>
      <c r="H34" s="296"/>
      <c r="I34" s="298"/>
      <c r="J34" s="349"/>
      <c r="K34" s="349"/>
      <c r="L34" s="350"/>
      <c r="M34" s="350"/>
      <c r="N34" s="350"/>
      <c r="O34" s="350"/>
      <c r="P34" s="306">
        <f>SUM(J34*L34*N34)*Header!G$14</f>
        <v>0</v>
      </c>
      <c r="Q34" s="307"/>
      <c r="R34" s="8"/>
    </row>
    <row r="35" spans="1:18" ht="18" customHeight="1" x14ac:dyDescent="0.25">
      <c r="A35" s="39">
        <v>63</v>
      </c>
      <c r="B35" s="351"/>
      <c r="C35" s="352"/>
      <c r="D35" s="352"/>
      <c r="E35" s="352"/>
      <c r="F35" s="352"/>
      <c r="G35" s="352"/>
      <c r="H35" s="296"/>
      <c r="I35" s="298"/>
      <c r="J35" s="299"/>
      <c r="K35" s="313"/>
      <c r="L35" s="301"/>
      <c r="M35" s="348"/>
      <c r="N35" s="301"/>
      <c r="O35" s="348"/>
      <c r="P35" s="306">
        <f>SUM(J35*L35*N35)*Header!G$14</f>
        <v>0</v>
      </c>
      <c r="Q35" s="307"/>
      <c r="R35" s="8"/>
    </row>
    <row r="36" spans="1:18" ht="18" customHeight="1" x14ac:dyDescent="0.25">
      <c r="A36" s="39">
        <v>64</v>
      </c>
      <c r="B36" s="351"/>
      <c r="C36" s="352"/>
      <c r="D36" s="352"/>
      <c r="E36" s="352"/>
      <c r="F36" s="352"/>
      <c r="G36" s="352"/>
      <c r="H36" s="296"/>
      <c r="I36" s="298"/>
      <c r="J36" s="299"/>
      <c r="K36" s="313"/>
      <c r="L36" s="301"/>
      <c r="M36" s="348"/>
      <c r="N36" s="301"/>
      <c r="O36" s="348"/>
      <c r="P36" s="306">
        <f>SUM(J36*L36*N36)*Header!G$14</f>
        <v>0</v>
      </c>
      <c r="Q36" s="307"/>
      <c r="R36" s="8"/>
    </row>
    <row r="37" spans="1:18" ht="18" customHeight="1" x14ac:dyDescent="0.25">
      <c r="A37" s="39">
        <v>65</v>
      </c>
      <c r="B37" s="351"/>
      <c r="C37" s="352"/>
      <c r="D37" s="352"/>
      <c r="E37" s="352"/>
      <c r="F37" s="352"/>
      <c r="G37" s="352"/>
      <c r="H37" s="296"/>
      <c r="I37" s="298"/>
      <c r="J37" s="299"/>
      <c r="K37" s="313"/>
      <c r="L37" s="301"/>
      <c r="M37" s="348"/>
      <c r="N37" s="301"/>
      <c r="O37" s="348"/>
      <c r="P37" s="306">
        <f>SUM(J37*L37*N37)*Header!G$14</f>
        <v>0</v>
      </c>
      <c r="Q37" s="307"/>
      <c r="R37" s="8"/>
    </row>
    <row r="38" spans="1:18" ht="18" customHeight="1" x14ac:dyDescent="0.25">
      <c r="A38" s="39">
        <v>66</v>
      </c>
      <c r="B38" s="351"/>
      <c r="C38" s="352"/>
      <c r="D38" s="352"/>
      <c r="E38" s="352"/>
      <c r="F38" s="352"/>
      <c r="G38" s="352"/>
      <c r="H38" s="296"/>
      <c r="I38" s="298"/>
      <c r="J38" s="299"/>
      <c r="K38" s="313"/>
      <c r="L38" s="301"/>
      <c r="M38" s="348"/>
      <c r="N38" s="301"/>
      <c r="O38" s="348"/>
      <c r="P38" s="306">
        <f>SUM(J38*L38*N38)*Header!G$14</f>
        <v>0</v>
      </c>
      <c r="Q38" s="307"/>
      <c r="R38" s="8"/>
    </row>
    <row r="39" spans="1:18" ht="18" customHeight="1" x14ac:dyDescent="0.25">
      <c r="A39" s="39">
        <v>67</v>
      </c>
      <c r="B39" s="351"/>
      <c r="C39" s="352"/>
      <c r="D39" s="352"/>
      <c r="E39" s="352"/>
      <c r="F39" s="352"/>
      <c r="G39" s="352"/>
      <c r="H39" s="296"/>
      <c r="I39" s="298"/>
      <c r="J39" s="299"/>
      <c r="K39" s="313"/>
      <c r="L39" s="301"/>
      <c r="M39" s="348"/>
      <c r="N39" s="301"/>
      <c r="O39" s="348"/>
      <c r="P39" s="306">
        <f>SUM(J39*L39*N39)*Header!G$14</f>
        <v>0</v>
      </c>
      <c r="Q39" s="307"/>
      <c r="R39" s="8"/>
    </row>
    <row r="40" spans="1:18" ht="18" customHeight="1" x14ac:dyDescent="0.25">
      <c r="A40" s="39">
        <v>68</v>
      </c>
      <c r="B40" s="351"/>
      <c r="C40" s="352"/>
      <c r="D40" s="352"/>
      <c r="E40" s="352"/>
      <c r="F40" s="352"/>
      <c r="G40" s="352"/>
      <c r="H40" s="296"/>
      <c r="I40" s="298"/>
      <c r="J40" s="299"/>
      <c r="K40" s="313"/>
      <c r="L40" s="301"/>
      <c r="M40" s="348"/>
      <c r="N40" s="301"/>
      <c r="O40" s="348"/>
      <c r="P40" s="306">
        <f>SUM(J40*L40*N40)*Header!G$14</f>
        <v>0</v>
      </c>
      <c r="Q40" s="307"/>
      <c r="R40" s="8"/>
    </row>
    <row r="41" spans="1:18" ht="18" customHeight="1" x14ac:dyDescent="0.25">
      <c r="A41" s="39">
        <v>69</v>
      </c>
      <c r="B41" s="351"/>
      <c r="C41" s="352"/>
      <c r="D41" s="352"/>
      <c r="E41" s="352"/>
      <c r="F41" s="352"/>
      <c r="G41" s="352"/>
      <c r="H41" s="296"/>
      <c r="I41" s="298"/>
      <c r="J41" s="299"/>
      <c r="K41" s="313"/>
      <c r="L41" s="301"/>
      <c r="M41" s="348"/>
      <c r="N41" s="301"/>
      <c r="O41" s="348"/>
      <c r="P41" s="306">
        <f>SUM(J41*L41*N41)*Header!G$14</f>
        <v>0</v>
      </c>
      <c r="Q41" s="307"/>
      <c r="R41" s="8"/>
    </row>
    <row r="42" spans="1:18" ht="18" customHeight="1" x14ac:dyDescent="0.25">
      <c r="A42" s="39">
        <v>70</v>
      </c>
      <c r="B42" s="351"/>
      <c r="C42" s="352"/>
      <c r="D42" s="352"/>
      <c r="E42" s="352"/>
      <c r="F42" s="352"/>
      <c r="G42" s="352"/>
      <c r="H42" s="296"/>
      <c r="I42" s="298"/>
      <c r="J42" s="299"/>
      <c r="K42" s="313"/>
      <c r="L42" s="301"/>
      <c r="M42" s="348"/>
      <c r="N42" s="301"/>
      <c r="O42" s="348"/>
      <c r="P42" s="306">
        <f>SUM(J42*L42*N42)*Header!G$14</f>
        <v>0</v>
      </c>
      <c r="Q42" s="307"/>
      <c r="R42" s="8"/>
    </row>
    <row r="43" spans="1:18" ht="18" customHeight="1" x14ac:dyDescent="0.25">
      <c r="A43" s="39">
        <v>71</v>
      </c>
      <c r="B43" s="351"/>
      <c r="C43" s="352"/>
      <c r="D43" s="352"/>
      <c r="E43" s="352"/>
      <c r="F43" s="352"/>
      <c r="G43" s="352"/>
      <c r="H43" s="296"/>
      <c r="I43" s="298"/>
      <c r="J43" s="299"/>
      <c r="K43" s="313"/>
      <c r="L43" s="301"/>
      <c r="M43" s="348"/>
      <c r="N43" s="301"/>
      <c r="O43" s="348"/>
      <c r="P43" s="306">
        <f>SUM(J43*L43*N43)*Header!G$14</f>
        <v>0</v>
      </c>
      <c r="Q43" s="307"/>
      <c r="R43" s="8"/>
    </row>
    <row r="44" spans="1:18" ht="18" customHeight="1" x14ac:dyDescent="0.25">
      <c r="A44" s="39">
        <v>72</v>
      </c>
      <c r="B44" s="351"/>
      <c r="C44" s="352"/>
      <c r="D44" s="352"/>
      <c r="E44" s="352"/>
      <c r="F44" s="352"/>
      <c r="G44" s="352"/>
      <c r="H44" s="296"/>
      <c r="I44" s="298"/>
      <c r="J44" s="299"/>
      <c r="K44" s="313"/>
      <c r="L44" s="301"/>
      <c r="M44" s="348"/>
      <c r="N44" s="301"/>
      <c r="O44" s="348"/>
      <c r="P44" s="306">
        <f>SUM(J44*L44*N44)*Header!G$14</f>
        <v>0</v>
      </c>
      <c r="Q44" s="307"/>
      <c r="R44" s="8"/>
    </row>
    <row r="45" spans="1:18" ht="18" customHeight="1" x14ac:dyDescent="0.25">
      <c r="A45" s="39">
        <v>73</v>
      </c>
      <c r="B45" s="351"/>
      <c r="C45" s="352"/>
      <c r="D45" s="352"/>
      <c r="E45" s="352"/>
      <c r="F45" s="352"/>
      <c r="G45" s="352"/>
      <c r="H45" s="296"/>
      <c r="I45" s="298"/>
      <c r="J45" s="299"/>
      <c r="K45" s="313"/>
      <c r="L45" s="301"/>
      <c r="M45" s="348"/>
      <c r="N45" s="301"/>
      <c r="O45" s="348"/>
      <c r="P45" s="306">
        <f>SUM(J45*L45*N45)*Header!G$14</f>
        <v>0</v>
      </c>
      <c r="Q45" s="307"/>
      <c r="R45" s="8"/>
    </row>
    <row r="46" spans="1:18" ht="18" customHeight="1" x14ac:dyDescent="0.25">
      <c r="A46" s="39">
        <v>74</v>
      </c>
      <c r="B46" s="351"/>
      <c r="C46" s="352"/>
      <c r="D46" s="352"/>
      <c r="E46" s="352"/>
      <c r="F46" s="352"/>
      <c r="G46" s="352"/>
      <c r="H46" s="296"/>
      <c r="I46" s="298"/>
      <c r="J46" s="299"/>
      <c r="K46" s="313"/>
      <c r="L46" s="301"/>
      <c r="M46" s="348"/>
      <c r="N46" s="301"/>
      <c r="O46" s="348"/>
      <c r="P46" s="306">
        <f>SUM(J46*L46*N46)*Header!G$14</f>
        <v>0</v>
      </c>
      <c r="Q46" s="307"/>
      <c r="R46" s="8"/>
    </row>
    <row r="47" spans="1:18" ht="18" customHeight="1" x14ac:dyDescent="0.25">
      <c r="A47" s="39">
        <v>75</v>
      </c>
      <c r="B47" s="351"/>
      <c r="C47" s="352"/>
      <c r="D47" s="352"/>
      <c r="E47" s="352"/>
      <c r="F47" s="352"/>
      <c r="G47" s="352"/>
      <c r="H47" s="296"/>
      <c r="I47" s="298"/>
      <c r="J47" s="299"/>
      <c r="K47" s="313"/>
      <c r="L47" s="301"/>
      <c r="M47" s="348"/>
      <c r="N47" s="301"/>
      <c r="O47" s="348"/>
      <c r="P47" s="306">
        <f>SUM(J47*L47*N47)*Header!G$14</f>
        <v>0</v>
      </c>
      <c r="Q47" s="307"/>
      <c r="R47" s="8"/>
    </row>
    <row r="48" spans="1:18" ht="18" customHeight="1" x14ac:dyDescent="0.25">
      <c r="A48" s="39">
        <v>76</v>
      </c>
      <c r="B48" s="351"/>
      <c r="C48" s="352"/>
      <c r="D48" s="352"/>
      <c r="E48" s="352"/>
      <c r="F48" s="352"/>
      <c r="G48" s="352"/>
      <c r="H48" s="296"/>
      <c r="I48" s="298"/>
      <c r="J48" s="299"/>
      <c r="K48" s="313"/>
      <c r="L48" s="301"/>
      <c r="M48" s="348"/>
      <c r="N48" s="301"/>
      <c r="O48" s="348"/>
      <c r="P48" s="306">
        <f>SUM(J48*L48*N48)*Header!G$14</f>
        <v>0</v>
      </c>
      <c r="Q48" s="307"/>
      <c r="R48" s="8"/>
    </row>
    <row r="49" spans="1:18" ht="18" customHeight="1" x14ac:dyDescent="0.25">
      <c r="A49" s="39">
        <v>77</v>
      </c>
      <c r="B49" s="351"/>
      <c r="C49" s="352"/>
      <c r="D49" s="352"/>
      <c r="E49" s="352"/>
      <c r="F49" s="352"/>
      <c r="G49" s="352"/>
      <c r="H49" s="296"/>
      <c r="I49" s="298"/>
      <c r="J49" s="299"/>
      <c r="K49" s="313"/>
      <c r="L49" s="301"/>
      <c r="M49" s="348"/>
      <c r="N49" s="301"/>
      <c r="O49" s="348"/>
      <c r="P49" s="306">
        <f>SUM(J49*L49*N49)*Header!G$14</f>
        <v>0</v>
      </c>
      <c r="Q49" s="307"/>
      <c r="R49" s="8"/>
    </row>
    <row r="50" spans="1:18" ht="18" customHeight="1" x14ac:dyDescent="0.25">
      <c r="A50" s="39">
        <v>78</v>
      </c>
      <c r="B50" s="351"/>
      <c r="C50" s="352"/>
      <c r="D50" s="352"/>
      <c r="E50" s="352"/>
      <c r="F50" s="352"/>
      <c r="G50" s="352"/>
      <c r="H50" s="296"/>
      <c r="I50" s="298"/>
      <c r="J50" s="349"/>
      <c r="K50" s="349"/>
      <c r="L50" s="350"/>
      <c r="M50" s="350"/>
      <c r="N50" s="350"/>
      <c r="O50" s="350"/>
      <c r="P50" s="306">
        <f>SUM(J50*L50*N50)*Header!G$14</f>
        <v>0</v>
      </c>
      <c r="Q50" s="307"/>
      <c r="R50" s="8"/>
    </row>
    <row r="51" spans="1:18" ht="18" customHeight="1" x14ac:dyDescent="0.25">
      <c r="A51" s="39">
        <v>79</v>
      </c>
      <c r="B51" s="351"/>
      <c r="C51" s="352"/>
      <c r="D51" s="352"/>
      <c r="E51" s="352"/>
      <c r="F51" s="352"/>
      <c r="G51" s="352"/>
      <c r="H51" s="296"/>
      <c r="I51" s="298"/>
      <c r="J51" s="349"/>
      <c r="K51" s="349"/>
      <c r="L51" s="350"/>
      <c r="M51" s="350"/>
      <c r="N51" s="350"/>
      <c r="O51" s="350"/>
      <c r="P51" s="306">
        <f>SUM(J51*L51*N51)*Header!G$14</f>
        <v>0</v>
      </c>
      <c r="Q51" s="307"/>
      <c r="R51" s="8"/>
    </row>
    <row r="52" spans="1:18" ht="18" customHeight="1" x14ac:dyDescent="0.25">
      <c r="A52" s="39">
        <v>80</v>
      </c>
      <c r="B52" s="351"/>
      <c r="C52" s="352"/>
      <c r="D52" s="352"/>
      <c r="E52" s="352"/>
      <c r="F52" s="352"/>
      <c r="G52" s="352"/>
      <c r="H52" s="296"/>
      <c r="I52" s="298"/>
      <c r="J52" s="349"/>
      <c r="K52" s="349"/>
      <c r="L52" s="350"/>
      <c r="M52" s="350"/>
      <c r="N52" s="350"/>
      <c r="O52" s="350"/>
      <c r="P52" s="306">
        <f>SUM(J52*L52*N52)*Header!G$14</f>
        <v>0</v>
      </c>
      <c r="Q52" s="307"/>
      <c r="R52" s="8"/>
    </row>
    <row r="53" spans="1:18" ht="18" customHeight="1" x14ac:dyDescent="0.25">
      <c r="A53" s="39">
        <v>81</v>
      </c>
      <c r="B53" s="351"/>
      <c r="C53" s="352"/>
      <c r="D53" s="352"/>
      <c r="E53" s="352"/>
      <c r="F53" s="352"/>
      <c r="G53" s="352"/>
      <c r="H53" s="296"/>
      <c r="I53" s="298"/>
      <c r="J53" s="349"/>
      <c r="K53" s="349"/>
      <c r="L53" s="350"/>
      <c r="M53" s="350"/>
      <c r="N53" s="350"/>
      <c r="O53" s="350"/>
      <c r="P53" s="306">
        <f>SUM(J53*L53*N53)*Header!G$14</f>
        <v>0</v>
      </c>
      <c r="Q53" s="307"/>
    </row>
    <row r="54" spans="1:18" ht="18" customHeight="1" x14ac:dyDescent="0.25">
      <c r="A54" s="39">
        <v>82</v>
      </c>
      <c r="B54" s="351"/>
      <c r="C54" s="352"/>
      <c r="D54" s="352"/>
      <c r="E54" s="352"/>
      <c r="F54" s="352"/>
      <c r="G54" s="352"/>
      <c r="H54" s="296"/>
      <c r="I54" s="298"/>
      <c r="J54" s="349"/>
      <c r="K54" s="349"/>
      <c r="L54" s="350"/>
      <c r="M54" s="350"/>
      <c r="N54" s="350"/>
      <c r="O54" s="350"/>
      <c r="P54" s="306">
        <f>SUM(J54*L54*N54)*Header!G$14</f>
        <v>0</v>
      </c>
      <c r="Q54" s="307"/>
    </row>
    <row r="55" spans="1:18" ht="18" customHeight="1" x14ac:dyDescent="0.25">
      <c r="A55" s="39">
        <v>83</v>
      </c>
      <c r="B55" s="351"/>
      <c r="C55" s="352"/>
      <c r="D55" s="352"/>
      <c r="E55" s="352"/>
      <c r="F55" s="352"/>
      <c r="G55" s="352"/>
      <c r="H55" s="296"/>
      <c r="I55" s="298"/>
      <c r="J55" s="349"/>
      <c r="K55" s="349"/>
      <c r="L55" s="350"/>
      <c r="M55" s="350"/>
      <c r="N55" s="350"/>
      <c r="O55" s="350"/>
      <c r="P55" s="306">
        <f>SUM(J55*L55*N55)*Header!G$14</f>
        <v>0</v>
      </c>
      <c r="Q55" s="307"/>
    </row>
    <row r="56" spans="1:18" ht="18" customHeight="1" x14ac:dyDescent="0.25">
      <c r="A56" s="39">
        <v>84</v>
      </c>
      <c r="B56" s="351"/>
      <c r="C56" s="352"/>
      <c r="D56" s="352"/>
      <c r="E56" s="352"/>
      <c r="F56" s="352"/>
      <c r="G56" s="352"/>
      <c r="H56" s="296"/>
      <c r="I56" s="298"/>
      <c r="J56" s="349"/>
      <c r="K56" s="349"/>
      <c r="L56" s="350"/>
      <c r="M56" s="350"/>
      <c r="N56" s="350"/>
      <c r="O56" s="350"/>
      <c r="P56" s="306">
        <f>SUM(J56*L56*N56)*Header!G$14</f>
        <v>0</v>
      </c>
      <c r="Q56" s="307"/>
    </row>
    <row r="57" spans="1:18" ht="18" customHeight="1" x14ac:dyDescent="0.25">
      <c r="A57" s="39">
        <v>85</v>
      </c>
      <c r="B57" s="351"/>
      <c r="C57" s="352"/>
      <c r="D57" s="352"/>
      <c r="E57" s="352"/>
      <c r="F57" s="352"/>
      <c r="G57" s="352"/>
      <c r="H57" s="296"/>
      <c r="I57" s="298"/>
      <c r="J57" s="349"/>
      <c r="K57" s="349"/>
      <c r="L57" s="350"/>
      <c r="M57" s="350"/>
      <c r="N57" s="350"/>
      <c r="O57" s="350"/>
      <c r="P57" s="306">
        <f>SUM(J57*L57*N57)*Header!G$14</f>
        <v>0</v>
      </c>
      <c r="Q57" s="307"/>
    </row>
    <row r="58" spans="1:18" ht="18" customHeight="1" x14ac:dyDescent="0.25">
      <c r="B58" s="8"/>
      <c r="C58" s="8"/>
      <c r="D58" s="8"/>
      <c r="E58" s="8"/>
      <c r="F58" s="8"/>
      <c r="G58" s="8"/>
      <c r="H58" s="8"/>
      <c r="I58" s="8"/>
      <c r="J58" s="8"/>
      <c r="K58" s="8"/>
      <c r="L58" s="8"/>
      <c r="M58" s="157"/>
      <c r="N58" s="361" t="s">
        <v>168</v>
      </c>
      <c r="O58" s="362"/>
      <c r="P58" s="363">
        <f>SUM(P13:Q57)</f>
        <v>0</v>
      </c>
      <c r="Q58" s="364"/>
    </row>
    <row r="59" spans="1:18" ht="18" customHeight="1" x14ac:dyDescent="0.25">
      <c r="B59" s="8"/>
      <c r="C59" s="8"/>
      <c r="D59" s="8"/>
      <c r="E59" s="8"/>
      <c r="F59" s="8"/>
      <c r="G59" s="8"/>
      <c r="H59" s="8"/>
      <c r="I59" s="8"/>
      <c r="J59" s="8"/>
      <c r="K59" s="8"/>
      <c r="L59" s="8"/>
      <c r="M59" s="8"/>
      <c r="N59" s="8"/>
      <c r="O59" s="8"/>
      <c r="P59" s="73"/>
      <c r="Q59" s="73"/>
    </row>
    <row r="60" spans="1:18" ht="18" customHeight="1" x14ac:dyDescent="0.25">
      <c r="B60" s="8"/>
      <c r="C60" s="8"/>
      <c r="D60" s="8"/>
      <c r="E60" s="8"/>
      <c r="F60" s="8"/>
      <c r="G60" s="8"/>
      <c r="H60" s="8"/>
      <c r="I60" s="8"/>
      <c r="J60" s="8"/>
      <c r="K60" s="8"/>
      <c r="L60" s="8"/>
      <c r="M60" s="8"/>
      <c r="N60" s="8"/>
      <c r="O60" s="8"/>
      <c r="P60" s="8"/>
      <c r="Q60" s="8"/>
    </row>
    <row r="61" spans="1:18" ht="18" customHeight="1" x14ac:dyDescent="0.25"/>
    <row r="62" spans="1:18" ht="18" customHeight="1" x14ac:dyDescent="0.25"/>
    <row r="63" spans="1:18" ht="18" customHeight="1" x14ac:dyDescent="0.25"/>
    <row r="64" spans="1:18" ht="18" customHeight="1" x14ac:dyDescent="0.25"/>
    <row r="65" ht="18" customHeight="1" x14ac:dyDescent="0.25"/>
    <row r="66" ht="18" customHeight="1" x14ac:dyDescent="0.25"/>
    <row r="67" ht="18" customHeight="1" x14ac:dyDescent="0.25"/>
    <row r="68" ht="18" customHeight="1" x14ac:dyDescent="0.25"/>
    <row r="69" ht="18" customHeight="1" x14ac:dyDescent="0.25"/>
    <row r="70" ht="18" customHeight="1" x14ac:dyDescent="0.25"/>
    <row r="71" ht="18" customHeight="1" x14ac:dyDescent="0.25"/>
    <row r="72" ht="18" customHeight="1" x14ac:dyDescent="0.25"/>
  </sheetData>
  <sheetProtection password="EEE0" sheet="1" objects="1" scenarios="1"/>
  <mergeCells count="291">
    <mergeCell ref="N58:O58"/>
    <mergeCell ref="B54:G54"/>
    <mergeCell ref="B57:G57"/>
    <mergeCell ref="J57:K57"/>
    <mergeCell ref="L57:M57"/>
    <mergeCell ref="N57:O57"/>
    <mergeCell ref="P57:Q57"/>
    <mergeCell ref="B56:G56"/>
    <mergeCell ref="J56:K56"/>
    <mergeCell ref="L56:M56"/>
    <mergeCell ref="N56:O56"/>
    <mergeCell ref="P56:Q56"/>
    <mergeCell ref="B55:G55"/>
    <mergeCell ref="J55:K55"/>
    <mergeCell ref="L55:M55"/>
    <mergeCell ref="N55:O55"/>
    <mergeCell ref="P55:Q55"/>
    <mergeCell ref="P58:Q58"/>
    <mergeCell ref="P33:Q33"/>
    <mergeCell ref="J34:K34"/>
    <mergeCell ref="L34:M34"/>
    <mergeCell ref="N34:O34"/>
    <mergeCell ref="P34:Q34"/>
    <mergeCell ref="B53:G53"/>
    <mergeCell ref="J53:K53"/>
    <mergeCell ref="L53:M53"/>
    <mergeCell ref="N53:O53"/>
    <mergeCell ref="P53:Q53"/>
    <mergeCell ref="B50:G50"/>
    <mergeCell ref="J50:K50"/>
    <mergeCell ref="L50:M50"/>
    <mergeCell ref="N50:O50"/>
    <mergeCell ref="P50:Q50"/>
    <mergeCell ref="B51:G51"/>
    <mergeCell ref="J51:K51"/>
    <mergeCell ref="L51:M51"/>
    <mergeCell ref="N51:O51"/>
    <mergeCell ref="P51:Q51"/>
    <mergeCell ref="J52:K52"/>
    <mergeCell ref="B52:G52"/>
    <mergeCell ref="B34:G34"/>
    <mergeCell ref="B33:G33"/>
    <mergeCell ref="N28:O28"/>
    <mergeCell ref="P28:Q28"/>
    <mergeCell ref="B29:G29"/>
    <mergeCell ref="J29:K29"/>
    <mergeCell ref="L29:M29"/>
    <mergeCell ref="N29:O29"/>
    <mergeCell ref="P29:Q29"/>
    <mergeCell ref="B28:G28"/>
    <mergeCell ref="J28:K28"/>
    <mergeCell ref="L28:M28"/>
    <mergeCell ref="H28:I28"/>
    <mergeCell ref="H29:I29"/>
    <mergeCell ref="P30:Q30"/>
    <mergeCell ref="B31:G31"/>
    <mergeCell ref="J31:K31"/>
    <mergeCell ref="L31:M31"/>
    <mergeCell ref="N31:O31"/>
    <mergeCell ref="P31:Q31"/>
    <mergeCell ref="B32:G32"/>
    <mergeCell ref="J32:K32"/>
    <mergeCell ref="L32:M32"/>
    <mergeCell ref="N32:O32"/>
    <mergeCell ref="P32:Q32"/>
    <mergeCell ref="B30:G30"/>
    <mergeCell ref="J30:K30"/>
    <mergeCell ref="L30:M30"/>
    <mergeCell ref="H30:I30"/>
    <mergeCell ref="H31:I31"/>
    <mergeCell ref="H32:I32"/>
    <mergeCell ref="N30:O30"/>
    <mergeCell ref="J33:K33"/>
    <mergeCell ref="L33:M33"/>
    <mergeCell ref="N33:O33"/>
    <mergeCell ref="L52:M52"/>
    <mergeCell ref="N52:O52"/>
    <mergeCell ref="B35:G35"/>
    <mergeCell ref="B36:G36"/>
    <mergeCell ref="B37:G37"/>
    <mergeCell ref="B38:G38"/>
    <mergeCell ref="B39:G39"/>
    <mergeCell ref="B40:G40"/>
    <mergeCell ref="B46:G46"/>
    <mergeCell ref="B47:G47"/>
    <mergeCell ref="B48:G48"/>
    <mergeCell ref="B49:G49"/>
    <mergeCell ref="J35:K35"/>
    <mergeCell ref="J43:K43"/>
    <mergeCell ref="H42:I42"/>
    <mergeCell ref="H43:I43"/>
    <mergeCell ref="H44:I44"/>
    <mergeCell ref="H45:I45"/>
    <mergeCell ref="H46:I46"/>
    <mergeCell ref="H47:I47"/>
    <mergeCell ref="B41:G41"/>
    <mergeCell ref="B25:G25"/>
    <mergeCell ref="J25:K25"/>
    <mergeCell ref="L25:M25"/>
    <mergeCell ref="N25:O25"/>
    <mergeCell ref="P25:Q25"/>
    <mergeCell ref="H25:I25"/>
    <mergeCell ref="H26:I26"/>
    <mergeCell ref="H27:I27"/>
    <mergeCell ref="B27:G27"/>
    <mergeCell ref="J27:K27"/>
    <mergeCell ref="L27:M27"/>
    <mergeCell ref="N27:O27"/>
    <mergeCell ref="P27:Q27"/>
    <mergeCell ref="B26:G26"/>
    <mergeCell ref="J26:K26"/>
    <mergeCell ref="L26:M26"/>
    <mergeCell ref="N26:O26"/>
    <mergeCell ref="P26:Q26"/>
    <mergeCell ref="B24:G24"/>
    <mergeCell ref="J24:K24"/>
    <mergeCell ref="L24:M24"/>
    <mergeCell ref="N24:O24"/>
    <mergeCell ref="P24:Q24"/>
    <mergeCell ref="B23:G23"/>
    <mergeCell ref="J23:K23"/>
    <mergeCell ref="L23:M23"/>
    <mergeCell ref="N23:O23"/>
    <mergeCell ref="P23:Q23"/>
    <mergeCell ref="H23:I23"/>
    <mergeCell ref="H24:I24"/>
    <mergeCell ref="B22:G22"/>
    <mergeCell ref="J22:K22"/>
    <mergeCell ref="L22:M22"/>
    <mergeCell ref="N22:O22"/>
    <mergeCell ref="P22:Q22"/>
    <mergeCell ref="B21:G21"/>
    <mergeCell ref="J21:K21"/>
    <mergeCell ref="L21:M21"/>
    <mergeCell ref="N21:O21"/>
    <mergeCell ref="P21:Q21"/>
    <mergeCell ref="H21:I21"/>
    <mergeCell ref="H22:I22"/>
    <mergeCell ref="B20:G20"/>
    <mergeCell ref="J20:K20"/>
    <mergeCell ref="L20:M20"/>
    <mergeCell ref="N20:O20"/>
    <mergeCell ref="P20:Q20"/>
    <mergeCell ref="B19:G19"/>
    <mergeCell ref="J19:K19"/>
    <mergeCell ref="L19:M19"/>
    <mergeCell ref="N19:O19"/>
    <mergeCell ref="P19:Q19"/>
    <mergeCell ref="H19:I19"/>
    <mergeCell ref="H20:I20"/>
    <mergeCell ref="B18:G18"/>
    <mergeCell ref="J18:K18"/>
    <mergeCell ref="L18:M18"/>
    <mergeCell ref="N18:O18"/>
    <mergeCell ref="P18:Q18"/>
    <mergeCell ref="B17:G17"/>
    <mergeCell ref="J17:K17"/>
    <mergeCell ref="L17:M17"/>
    <mergeCell ref="N17:O17"/>
    <mergeCell ref="P17:Q17"/>
    <mergeCell ref="H17:I17"/>
    <mergeCell ref="H18:I18"/>
    <mergeCell ref="B16:G16"/>
    <mergeCell ref="J16:K16"/>
    <mergeCell ref="L16:M16"/>
    <mergeCell ref="N16:O16"/>
    <mergeCell ref="P16:Q16"/>
    <mergeCell ref="B15:G15"/>
    <mergeCell ref="J15:K15"/>
    <mergeCell ref="L15:M15"/>
    <mergeCell ref="N15:O15"/>
    <mergeCell ref="P15:Q15"/>
    <mergeCell ref="H15:I15"/>
    <mergeCell ref="H16:I16"/>
    <mergeCell ref="A9:G10"/>
    <mergeCell ref="J9:K12"/>
    <mergeCell ref="L9:M12"/>
    <mergeCell ref="N9:O12"/>
    <mergeCell ref="P9:Q12"/>
    <mergeCell ref="B12:G12"/>
    <mergeCell ref="H9:I12"/>
    <mergeCell ref="B14:G14"/>
    <mergeCell ref="J14:K14"/>
    <mergeCell ref="L14:M14"/>
    <mergeCell ref="N14:O14"/>
    <mergeCell ref="P14:Q14"/>
    <mergeCell ref="B13:G13"/>
    <mergeCell ref="J13:K13"/>
    <mergeCell ref="L13:M13"/>
    <mergeCell ref="N13:O13"/>
    <mergeCell ref="P13:Q13"/>
    <mergeCell ref="H13:I13"/>
    <mergeCell ref="H14:I14"/>
    <mergeCell ref="A2:Q2"/>
    <mergeCell ref="A4:G4"/>
    <mergeCell ref="J4:Q4"/>
    <mergeCell ref="B5:G5"/>
    <mergeCell ref="J5:Q5"/>
    <mergeCell ref="B8:G8"/>
    <mergeCell ref="J8:K8"/>
    <mergeCell ref="L8:M8"/>
    <mergeCell ref="N8:O8"/>
    <mergeCell ref="P8:Q8"/>
    <mergeCell ref="H8:I8"/>
    <mergeCell ref="P7:Q7"/>
    <mergeCell ref="L35:M35"/>
    <mergeCell ref="N35:O35"/>
    <mergeCell ref="J36:K36"/>
    <mergeCell ref="L36:M36"/>
    <mergeCell ref="N36:O36"/>
    <mergeCell ref="J37:K37"/>
    <mergeCell ref="L37:M37"/>
    <mergeCell ref="N37:O37"/>
    <mergeCell ref="L42:M42"/>
    <mergeCell ref="N42:O42"/>
    <mergeCell ref="J38:K38"/>
    <mergeCell ref="L38:M38"/>
    <mergeCell ref="N38:O38"/>
    <mergeCell ref="J39:K39"/>
    <mergeCell ref="L39:M39"/>
    <mergeCell ref="N39:O39"/>
    <mergeCell ref="J40:K40"/>
    <mergeCell ref="L40:M40"/>
    <mergeCell ref="J47:K47"/>
    <mergeCell ref="L47:M47"/>
    <mergeCell ref="N47:O47"/>
    <mergeCell ref="P45:Q45"/>
    <mergeCell ref="P46:Q46"/>
    <mergeCell ref="P47:Q47"/>
    <mergeCell ref="B42:G42"/>
    <mergeCell ref="B43:G43"/>
    <mergeCell ref="B44:G44"/>
    <mergeCell ref="B45:G45"/>
    <mergeCell ref="L43:M43"/>
    <mergeCell ref="N43:O43"/>
    <mergeCell ref="J44:K44"/>
    <mergeCell ref="L44:M44"/>
    <mergeCell ref="N44:O44"/>
    <mergeCell ref="J45:K45"/>
    <mergeCell ref="L45:M45"/>
    <mergeCell ref="N45:O45"/>
    <mergeCell ref="J46:K46"/>
    <mergeCell ref="L46:M46"/>
    <mergeCell ref="N46:O46"/>
    <mergeCell ref="P40:Q40"/>
    <mergeCell ref="P41:Q41"/>
    <mergeCell ref="P42:Q42"/>
    <mergeCell ref="P43:Q43"/>
    <mergeCell ref="P44:Q44"/>
    <mergeCell ref="H33:I33"/>
    <mergeCell ref="H34:I34"/>
    <mergeCell ref="H35:I35"/>
    <mergeCell ref="H36:I36"/>
    <mergeCell ref="H37:I37"/>
    <mergeCell ref="H38:I38"/>
    <mergeCell ref="H39:I39"/>
    <mergeCell ref="H40:I40"/>
    <mergeCell ref="H41:I41"/>
    <mergeCell ref="N40:O40"/>
    <mergeCell ref="P35:Q35"/>
    <mergeCell ref="P36:Q36"/>
    <mergeCell ref="P37:Q37"/>
    <mergeCell ref="P38:Q38"/>
    <mergeCell ref="P39:Q39"/>
    <mergeCell ref="J41:K41"/>
    <mergeCell ref="L41:M41"/>
    <mergeCell ref="N41:O41"/>
    <mergeCell ref="J42:K42"/>
    <mergeCell ref="P48:Q48"/>
    <mergeCell ref="P49:Q49"/>
    <mergeCell ref="J48:K48"/>
    <mergeCell ref="L48:M48"/>
    <mergeCell ref="J49:K49"/>
    <mergeCell ref="L49:M49"/>
    <mergeCell ref="N49:O49"/>
    <mergeCell ref="P52:Q52"/>
    <mergeCell ref="H57:I57"/>
    <mergeCell ref="J54:K54"/>
    <mergeCell ref="L54:M54"/>
    <mergeCell ref="N54:O54"/>
    <mergeCell ref="P54:Q54"/>
    <mergeCell ref="H48:I48"/>
    <mergeCell ref="H49:I49"/>
    <mergeCell ref="H50:I50"/>
    <mergeCell ref="H51:I51"/>
    <mergeCell ref="H52:I52"/>
    <mergeCell ref="H53:I53"/>
    <mergeCell ref="H54:I54"/>
    <mergeCell ref="H55:I55"/>
    <mergeCell ref="H56:I56"/>
    <mergeCell ref="N48:O48"/>
  </mergeCells>
  <pageMargins left="0.74" right="0.64" top="0.75" bottom="0.44" header="0.3" footer="0.3"/>
  <pageSetup scale="69" orientation="portrait" r:id="rId1"/>
  <headerFooter>
    <oddHeader xml:space="preserve">&amp;C&amp;"Arial,Regular"&amp;13COUNTY OF LOS ANGELES - DEPARTMENT OF PUBLIC HEALTH
SUBSTANCE ABUSE PREVENTION AND CONTROL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53"/>
  <sheetViews>
    <sheetView view="pageBreakPreview" zoomScale="85" zoomScaleNormal="86" zoomScaleSheetLayoutView="85" workbookViewId="0">
      <pane ySplit="14" topLeftCell="A15" activePane="bottomLeft" state="frozen"/>
      <selection pane="bottomLeft" activeCell="G41" sqref="G41:J41"/>
    </sheetView>
  </sheetViews>
  <sheetFormatPr defaultRowHeight="12.75" x14ac:dyDescent="0.2"/>
  <cols>
    <col min="1" max="3" width="5.7109375" style="8" customWidth="1"/>
    <col min="4" max="4" width="10.140625" style="8" customWidth="1"/>
    <col min="5" max="6" width="5.7109375" style="8" customWidth="1"/>
    <col min="7" max="7" width="10.7109375" style="8" customWidth="1"/>
    <col min="8" max="8" width="11.85546875" style="8" customWidth="1"/>
    <col min="9" max="9" width="14.140625" style="8" customWidth="1"/>
    <col min="10" max="10" width="9.28515625" style="8" customWidth="1"/>
    <col min="11" max="16" width="5.7109375" style="8" customWidth="1"/>
    <col min="17" max="17" width="1.7109375" style="8" customWidth="1"/>
    <col min="18" max="21" width="5.7109375" style="8" customWidth="1"/>
    <col min="22" max="22" width="7.28515625" style="8" customWidth="1"/>
    <col min="23" max="23" width="7.42578125" style="8" customWidth="1"/>
    <col min="24" max="32" width="5.7109375" style="8" customWidth="1"/>
    <col min="33" max="16384" width="9.140625" style="8"/>
  </cols>
  <sheetData>
    <row r="2" spans="1:32" ht="15.75" x14ac:dyDescent="0.25">
      <c r="J2" s="440" t="s">
        <v>0</v>
      </c>
      <c r="K2" s="440"/>
      <c r="L2" s="440"/>
      <c r="M2" s="440"/>
      <c r="N2" s="440"/>
      <c r="O2" s="440"/>
      <c r="P2" s="440"/>
      <c r="Q2" s="440"/>
      <c r="R2" s="440"/>
      <c r="S2" s="440"/>
      <c r="T2" s="440"/>
      <c r="U2" s="440"/>
      <c r="V2" s="440"/>
      <c r="W2" s="440"/>
      <c r="X2" s="440"/>
    </row>
    <row r="3" spans="1:32" ht="15.75" x14ac:dyDescent="0.25">
      <c r="J3" s="440" t="s">
        <v>1</v>
      </c>
      <c r="K3" s="440"/>
      <c r="L3" s="440"/>
      <c r="M3" s="440"/>
      <c r="N3" s="440"/>
      <c r="O3" s="440"/>
      <c r="P3" s="440"/>
      <c r="Q3" s="440"/>
      <c r="R3" s="440"/>
      <c r="S3" s="440"/>
      <c r="T3" s="440"/>
      <c r="U3" s="440"/>
      <c r="V3" s="440"/>
      <c r="W3" s="440"/>
      <c r="X3" s="440"/>
    </row>
    <row r="4" spans="1:32" ht="15.75" x14ac:dyDescent="0.25">
      <c r="J4" s="440" t="s">
        <v>157</v>
      </c>
      <c r="K4" s="440"/>
      <c r="L4" s="440"/>
      <c r="M4" s="440"/>
      <c r="N4" s="440"/>
      <c r="O4" s="440"/>
      <c r="P4" s="440"/>
      <c r="Q4" s="440"/>
      <c r="R4" s="440"/>
      <c r="S4" s="440"/>
      <c r="T4" s="440"/>
      <c r="U4" s="440"/>
      <c r="V4" s="440"/>
      <c r="W4" s="440"/>
      <c r="X4" s="440"/>
    </row>
    <row r="5" spans="1:32" ht="15.75" x14ac:dyDescent="0.25">
      <c r="J5" s="440"/>
      <c r="K5" s="440"/>
      <c r="L5" s="440"/>
      <c r="M5" s="440"/>
      <c r="N5" s="440"/>
      <c r="O5" s="440"/>
      <c r="P5" s="440"/>
      <c r="Q5" s="440"/>
      <c r="R5" s="440"/>
      <c r="S5" s="440"/>
      <c r="T5" s="440"/>
      <c r="U5" s="440"/>
      <c r="V5" s="440"/>
      <c r="W5" s="440"/>
      <c r="X5" s="440"/>
    </row>
    <row r="7" spans="1:32" ht="15.75" x14ac:dyDescent="0.25">
      <c r="A7" s="441" t="s">
        <v>173</v>
      </c>
      <c r="B7" s="442"/>
      <c r="C7" s="442"/>
      <c r="D7" s="442"/>
      <c r="E7" s="442"/>
      <c r="F7" s="442"/>
      <c r="G7" s="442"/>
      <c r="H7" s="442"/>
      <c r="I7" s="442"/>
      <c r="J7" s="442"/>
      <c r="K7" s="442"/>
      <c r="L7" s="442"/>
      <c r="M7" s="442"/>
      <c r="N7" s="442"/>
      <c r="O7" s="442"/>
      <c r="P7" s="442"/>
      <c r="Q7" s="442"/>
      <c r="R7" s="442"/>
      <c r="S7" s="442"/>
      <c r="T7" s="442"/>
      <c r="U7" s="442"/>
      <c r="V7" s="442"/>
      <c r="W7" s="442"/>
      <c r="X7" s="442"/>
      <c r="Y7" s="43"/>
      <c r="Z7" s="43"/>
      <c r="AA7" s="43"/>
      <c r="AB7" s="43"/>
      <c r="AC7" s="41"/>
      <c r="AD7" s="41"/>
      <c r="AE7" s="41"/>
      <c r="AF7" s="41"/>
    </row>
    <row r="8" spans="1:32" ht="15.75" x14ac:dyDescent="0.25">
      <c r="A8" s="173"/>
      <c r="B8" s="174"/>
      <c r="C8" s="174"/>
      <c r="D8" s="174"/>
      <c r="E8" s="174"/>
      <c r="F8" s="174"/>
      <c r="G8" s="174"/>
      <c r="H8" s="174"/>
      <c r="I8" s="174"/>
      <c r="J8" s="174"/>
      <c r="K8" s="174"/>
      <c r="L8" s="174"/>
      <c r="M8" s="174"/>
      <c r="N8" s="174"/>
      <c r="O8" s="174"/>
      <c r="P8" s="174"/>
      <c r="Q8" s="174"/>
      <c r="R8" s="174"/>
      <c r="S8" s="174"/>
      <c r="T8" s="174"/>
      <c r="U8" s="174"/>
      <c r="V8" s="174"/>
      <c r="W8" s="174"/>
      <c r="X8" s="174"/>
      <c r="Y8" s="43"/>
      <c r="Z8" s="43"/>
      <c r="AA8" s="43"/>
      <c r="AB8" s="43"/>
      <c r="AC8" s="41"/>
      <c r="AD8" s="41"/>
      <c r="AE8" s="41"/>
      <c r="AF8" s="41"/>
    </row>
    <row r="9" spans="1:32" ht="15.75" x14ac:dyDescent="0.25">
      <c r="A9" s="443">
        <f>Header!D12</f>
        <v>0</v>
      </c>
      <c r="B9" s="444"/>
      <c r="C9" s="444"/>
      <c r="D9" s="444"/>
      <c r="E9" s="444"/>
      <c r="F9" s="444"/>
      <c r="G9" s="444"/>
      <c r="H9" s="444"/>
      <c r="I9" s="444"/>
      <c r="J9" s="174"/>
      <c r="K9" s="174"/>
      <c r="L9" s="174"/>
      <c r="M9" s="174"/>
      <c r="N9" s="174"/>
      <c r="O9" s="174"/>
      <c r="P9" s="174"/>
      <c r="Q9" s="174"/>
      <c r="R9" s="174"/>
      <c r="S9" s="174"/>
      <c r="T9" s="445">
        <f>Header!G15</f>
        <v>0</v>
      </c>
      <c r="U9" s="446"/>
      <c r="V9" s="446"/>
      <c r="W9" s="446"/>
      <c r="X9" s="446"/>
      <c r="Y9" s="43"/>
      <c r="Z9" s="43"/>
      <c r="AA9" s="43"/>
      <c r="AB9" s="43"/>
      <c r="AC9" s="41"/>
      <c r="AD9" s="41"/>
      <c r="AE9" s="41"/>
      <c r="AF9" s="41"/>
    </row>
    <row r="10" spans="1:32" ht="15.75" x14ac:dyDescent="0.25">
      <c r="A10" s="410" t="s">
        <v>139</v>
      </c>
      <c r="B10" s="410"/>
      <c r="C10" s="410"/>
      <c r="D10" s="410"/>
      <c r="E10" s="410"/>
      <c r="F10" s="410"/>
      <c r="G10" s="410"/>
      <c r="H10" s="410"/>
      <c r="I10" s="411"/>
      <c r="J10" s="174"/>
      <c r="K10" s="174"/>
      <c r="L10" s="174"/>
      <c r="M10" s="174"/>
      <c r="N10" s="174"/>
      <c r="O10" s="174"/>
      <c r="P10" s="174"/>
      <c r="Q10" s="174"/>
      <c r="R10" s="174"/>
      <c r="S10" s="174"/>
      <c r="T10" s="251" t="s">
        <v>174</v>
      </c>
      <c r="U10" s="412"/>
      <c r="V10" s="412"/>
      <c r="W10" s="412"/>
      <c r="X10" s="412"/>
      <c r="Y10" s="43"/>
      <c r="Z10" s="43"/>
      <c r="AA10" s="43"/>
      <c r="AB10" s="43"/>
      <c r="AC10" s="41"/>
      <c r="AD10" s="41"/>
      <c r="AE10" s="41"/>
      <c r="AF10" s="41"/>
    </row>
    <row r="11" spans="1:32" ht="16.5" thickBot="1" x14ac:dyDescent="0.3">
      <c r="A11" s="173"/>
      <c r="B11" s="174"/>
      <c r="C11" s="174"/>
      <c r="D11" s="174"/>
      <c r="E11" s="174"/>
      <c r="F11" s="174"/>
      <c r="G11" s="174"/>
      <c r="H11" s="174"/>
      <c r="I11" s="174"/>
      <c r="J11" s="174"/>
      <c r="K11" s="174"/>
      <c r="L11" s="174"/>
      <c r="M11" s="174"/>
      <c r="N11" s="174"/>
      <c r="O11" s="174"/>
      <c r="P11" s="174"/>
      <c r="Q11" s="174"/>
      <c r="R11" s="174"/>
      <c r="S11" s="174"/>
      <c r="T11" s="174"/>
      <c r="U11" s="174"/>
      <c r="V11" s="174"/>
      <c r="W11" s="174"/>
      <c r="X11" s="174"/>
      <c r="Y11" s="43"/>
      <c r="Z11" s="43"/>
      <c r="AA11" s="43"/>
      <c r="AB11" s="43"/>
      <c r="AC11" s="41"/>
      <c r="AD11" s="41"/>
      <c r="AE11" s="41"/>
      <c r="AF11" s="41"/>
    </row>
    <row r="12" spans="1:32" x14ac:dyDescent="0.2">
      <c r="E12" s="172"/>
      <c r="F12" s="172"/>
      <c r="G12" s="172"/>
      <c r="H12" s="172"/>
      <c r="I12" s="172"/>
      <c r="J12" s="413" t="s">
        <v>220</v>
      </c>
      <c r="K12" s="414"/>
      <c r="L12" s="415"/>
      <c r="M12" s="419">
        <f>Header!G26</f>
        <v>0</v>
      </c>
      <c r="N12" s="420"/>
      <c r="O12" s="420"/>
      <c r="P12" s="421"/>
      <c r="Q12" s="425"/>
      <c r="R12" s="413" t="s">
        <v>270</v>
      </c>
      <c r="S12" s="427"/>
      <c r="T12" s="427"/>
      <c r="U12" s="428"/>
      <c r="V12" s="432">
        <f>SUM(V26+V37+V45+V52)</f>
        <v>0</v>
      </c>
      <c r="W12" s="433"/>
      <c r="X12" s="434"/>
      <c r="Y12" s="172"/>
      <c r="Z12" s="172"/>
      <c r="AA12" s="172"/>
      <c r="AB12" s="172"/>
      <c r="AC12" s="41"/>
      <c r="AD12" s="41"/>
      <c r="AE12" s="41"/>
      <c r="AF12" s="41"/>
    </row>
    <row r="13" spans="1:32" ht="20.25" customHeight="1" thickBot="1" x14ac:dyDescent="0.3">
      <c r="A13" s="438"/>
      <c r="B13" s="438"/>
      <c r="C13" s="438"/>
      <c r="D13" s="438"/>
      <c r="E13" s="438"/>
      <c r="F13" s="438"/>
      <c r="G13" s="438"/>
      <c r="H13" s="438"/>
      <c r="I13" s="439"/>
      <c r="J13" s="416"/>
      <c r="K13" s="417"/>
      <c r="L13" s="418"/>
      <c r="M13" s="422"/>
      <c r="N13" s="423"/>
      <c r="O13" s="423"/>
      <c r="P13" s="424"/>
      <c r="Q13" s="426"/>
      <c r="R13" s="429"/>
      <c r="S13" s="430"/>
      <c r="T13" s="430"/>
      <c r="U13" s="431"/>
      <c r="V13" s="435"/>
      <c r="W13" s="436"/>
      <c r="X13" s="437"/>
    </row>
    <row r="14" spans="1:32" ht="54" customHeight="1" x14ac:dyDescent="0.25">
      <c r="A14" s="456" t="s">
        <v>135</v>
      </c>
      <c r="B14" s="451"/>
      <c r="C14" s="457"/>
      <c r="D14" s="458"/>
      <c r="E14" s="449" t="s">
        <v>28</v>
      </c>
      <c r="F14" s="451"/>
      <c r="G14" s="449" t="s">
        <v>169</v>
      </c>
      <c r="H14" s="451"/>
      <c r="I14" s="451"/>
      <c r="J14" s="450"/>
      <c r="K14" s="449" t="s">
        <v>153</v>
      </c>
      <c r="L14" s="451"/>
      <c r="M14" s="449" t="s">
        <v>31</v>
      </c>
      <c r="N14" s="450"/>
      <c r="O14" s="449" t="s">
        <v>32</v>
      </c>
      <c r="P14" s="450"/>
      <c r="Q14" s="51"/>
      <c r="R14" s="447" t="s">
        <v>156</v>
      </c>
      <c r="S14" s="448"/>
      <c r="T14" s="449" t="s">
        <v>212</v>
      </c>
      <c r="U14" s="450"/>
      <c r="V14" s="449" t="s">
        <v>172</v>
      </c>
      <c r="W14" s="451"/>
      <c r="X14" s="452"/>
    </row>
    <row r="15" spans="1:32" ht="13.5" thickBot="1" x14ac:dyDescent="0.25">
      <c r="A15" s="48"/>
      <c r="B15" s="49"/>
      <c r="C15" s="49"/>
      <c r="D15" s="49"/>
      <c r="E15" s="49"/>
      <c r="F15" s="49"/>
      <c r="G15" s="49"/>
      <c r="H15" s="49"/>
      <c r="I15" s="49"/>
      <c r="J15" s="49"/>
      <c r="K15" s="49"/>
      <c r="L15" s="49"/>
      <c r="M15" s="49"/>
      <c r="N15" s="49"/>
      <c r="O15" s="49"/>
      <c r="P15" s="49"/>
      <c r="Q15" s="49"/>
      <c r="R15" s="49"/>
      <c r="S15" s="49"/>
      <c r="T15" s="49"/>
      <c r="U15" s="49"/>
      <c r="V15" s="49"/>
      <c r="W15" s="49"/>
      <c r="X15" s="50"/>
    </row>
    <row r="16" spans="1:32" ht="18" customHeight="1" x14ac:dyDescent="0.2">
      <c r="A16" s="394" t="s">
        <v>229</v>
      </c>
      <c r="B16" s="395"/>
      <c r="C16" s="395"/>
      <c r="D16" s="453"/>
      <c r="E16" s="398" t="s">
        <v>54</v>
      </c>
      <c r="F16" s="399"/>
      <c r="G16" s="400" t="s">
        <v>230</v>
      </c>
      <c r="H16" s="401"/>
      <c r="I16" s="401"/>
      <c r="J16" s="402"/>
      <c r="K16" s="403">
        <v>76</v>
      </c>
      <c r="L16" s="455"/>
      <c r="M16" s="403">
        <v>89.44</v>
      </c>
      <c r="N16" s="455"/>
      <c r="O16" s="403">
        <v>83.6</v>
      </c>
      <c r="P16" s="455"/>
      <c r="Q16" s="153"/>
      <c r="R16" s="405"/>
      <c r="S16" s="405"/>
      <c r="T16" s="406"/>
      <c r="U16" s="407"/>
      <c r="V16" s="403">
        <f>SUM(R16*T16)</f>
        <v>0</v>
      </c>
      <c r="W16" s="408"/>
      <c r="X16" s="409"/>
    </row>
    <row r="17" spans="1:24" ht="18" customHeight="1" thickBot="1" x14ac:dyDescent="0.25">
      <c r="A17" s="396"/>
      <c r="B17" s="397"/>
      <c r="C17" s="397"/>
      <c r="D17" s="454"/>
      <c r="E17" s="381" t="s">
        <v>60</v>
      </c>
      <c r="F17" s="382"/>
      <c r="G17" s="383" t="s">
        <v>231</v>
      </c>
      <c r="H17" s="384"/>
      <c r="I17" s="384"/>
      <c r="J17" s="382"/>
      <c r="K17" s="385">
        <v>28.5</v>
      </c>
      <c r="L17" s="382"/>
      <c r="M17" s="385">
        <v>33.54</v>
      </c>
      <c r="N17" s="382"/>
      <c r="O17" s="385">
        <v>31.32</v>
      </c>
      <c r="P17" s="382"/>
      <c r="Q17" s="154"/>
      <c r="R17" s="388"/>
      <c r="S17" s="389"/>
      <c r="T17" s="390"/>
      <c r="U17" s="391"/>
      <c r="V17" s="385">
        <f>SUM(R17*T17)</f>
        <v>0</v>
      </c>
      <c r="W17" s="392"/>
      <c r="X17" s="393"/>
    </row>
    <row r="18" spans="1:24" ht="18" customHeight="1" x14ac:dyDescent="0.2">
      <c r="A18" s="167"/>
      <c r="B18" s="168"/>
      <c r="C18" s="168"/>
      <c r="D18" s="168"/>
      <c r="E18" s="381" t="s">
        <v>42</v>
      </c>
      <c r="F18" s="382"/>
      <c r="G18" s="383" t="s">
        <v>45</v>
      </c>
      <c r="H18" s="384"/>
      <c r="I18" s="384"/>
      <c r="J18" s="382"/>
      <c r="K18" s="385">
        <v>75.989999999999995</v>
      </c>
      <c r="L18" s="382"/>
      <c r="M18" s="385">
        <v>89.42</v>
      </c>
      <c r="N18" s="382"/>
      <c r="O18" s="385">
        <v>83.59</v>
      </c>
      <c r="P18" s="382"/>
      <c r="Q18" s="154"/>
      <c r="R18" s="388"/>
      <c r="S18" s="389"/>
      <c r="T18" s="390"/>
      <c r="U18" s="391"/>
      <c r="V18" s="385">
        <f t="shared" ref="V18:V25" si="0">SUM(R18*T18)</f>
        <v>0</v>
      </c>
      <c r="W18" s="392"/>
      <c r="X18" s="393"/>
    </row>
    <row r="19" spans="1:24" ht="18" customHeight="1" x14ac:dyDescent="0.2">
      <c r="A19" s="167"/>
      <c r="B19" s="168"/>
      <c r="C19" s="168"/>
      <c r="D19" s="168"/>
      <c r="E19" s="381" t="s">
        <v>51</v>
      </c>
      <c r="F19" s="382"/>
      <c r="G19" s="383" t="s">
        <v>53</v>
      </c>
      <c r="H19" s="384"/>
      <c r="I19" s="384"/>
      <c r="J19" s="382"/>
      <c r="K19" s="385">
        <v>12.26</v>
      </c>
      <c r="L19" s="382"/>
      <c r="M19" s="386" t="s">
        <v>232</v>
      </c>
      <c r="N19" s="387"/>
      <c r="O19" s="385">
        <v>13.48</v>
      </c>
      <c r="P19" s="382"/>
      <c r="Q19" s="154"/>
      <c r="R19" s="388"/>
      <c r="S19" s="389"/>
      <c r="T19" s="390"/>
      <c r="U19" s="391"/>
      <c r="V19" s="385">
        <f t="shared" si="0"/>
        <v>0</v>
      </c>
      <c r="W19" s="392"/>
      <c r="X19" s="393"/>
    </row>
    <row r="20" spans="1:24" ht="18" customHeight="1" x14ac:dyDescent="0.2">
      <c r="A20" s="167"/>
      <c r="B20" s="168"/>
      <c r="C20" s="168"/>
      <c r="D20" s="168"/>
      <c r="E20" s="381" t="s">
        <v>64</v>
      </c>
      <c r="F20" s="382"/>
      <c r="G20" s="383" t="s">
        <v>233</v>
      </c>
      <c r="H20" s="384"/>
      <c r="I20" s="384"/>
      <c r="J20" s="382"/>
      <c r="K20" s="385">
        <v>15.92</v>
      </c>
      <c r="L20" s="382"/>
      <c r="M20" s="385">
        <v>19.28</v>
      </c>
      <c r="N20" s="382"/>
      <c r="O20" s="385">
        <v>17.510000000000002</v>
      </c>
      <c r="P20" s="382"/>
      <c r="Q20" s="154"/>
      <c r="R20" s="388"/>
      <c r="S20" s="389"/>
      <c r="T20" s="390"/>
      <c r="U20" s="391"/>
      <c r="V20" s="385">
        <f t="shared" si="0"/>
        <v>0</v>
      </c>
      <c r="W20" s="392"/>
      <c r="X20" s="393"/>
    </row>
    <row r="21" spans="1:24" ht="18" customHeight="1" x14ac:dyDescent="0.2">
      <c r="A21" s="167"/>
      <c r="B21" s="168"/>
      <c r="C21" s="168"/>
      <c r="D21" s="168"/>
      <c r="E21" s="381" t="s">
        <v>105</v>
      </c>
      <c r="F21" s="382"/>
      <c r="G21" s="383" t="s">
        <v>107</v>
      </c>
      <c r="H21" s="384"/>
      <c r="I21" s="384"/>
      <c r="J21" s="382"/>
      <c r="K21" s="385">
        <v>19</v>
      </c>
      <c r="L21" s="382"/>
      <c r="M21" s="385">
        <v>22.36</v>
      </c>
      <c r="N21" s="382"/>
      <c r="O21" s="385">
        <v>20.9</v>
      </c>
      <c r="P21" s="382"/>
      <c r="Q21" s="154"/>
      <c r="R21" s="388"/>
      <c r="S21" s="389"/>
      <c r="T21" s="390"/>
      <c r="U21" s="391"/>
      <c r="V21" s="385">
        <f t="shared" si="0"/>
        <v>0</v>
      </c>
      <c r="W21" s="392"/>
      <c r="X21" s="393"/>
    </row>
    <row r="22" spans="1:24" ht="18" customHeight="1" x14ac:dyDescent="0.2">
      <c r="A22" s="167"/>
      <c r="B22" s="168"/>
      <c r="C22" s="168"/>
      <c r="D22" s="168"/>
      <c r="E22" s="381" t="s">
        <v>47</v>
      </c>
      <c r="F22" s="382"/>
      <c r="G22" s="383" t="s">
        <v>155</v>
      </c>
      <c r="H22" s="384"/>
      <c r="I22" s="384"/>
      <c r="J22" s="382"/>
      <c r="K22" s="385">
        <v>18.39</v>
      </c>
      <c r="L22" s="382"/>
      <c r="M22" s="386" t="s">
        <v>232</v>
      </c>
      <c r="N22" s="387"/>
      <c r="O22" s="385">
        <v>20.23</v>
      </c>
      <c r="P22" s="382"/>
      <c r="Q22" s="154"/>
      <c r="R22" s="388"/>
      <c r="S22" s="389"/>
      <c r="T22" s="390"/>
      <c r="U22" s="391"/>
      <c r="V22" s="385">
        <f t="shared" si="0"/>
        <v>0</v>
      </c>
      <c r="W22" s="392"/>
      <c r="X22" s="393"/>
    </row>
    <row r="23" spans="1:24" ht="18" customHeight="1" x14ac:dyDescent="0.2">
      <c r="A23" s="167"/>
      <c r="B23" s="168"/>
      <c r="C23" s="168"/>
      <c r="D23" s="168"/>
      <c r="E23" s="381" t="s">
        <v>108</v>
      </c>
      <c r="F23" s="382"/>
      <c r="G23" s="383" t="s">
        <v>111</v>
      </c>
      <c r="H23" s="384"/>
      <c r="I23" s="384"/>
      <c r="J23" s="382"/>
      <c r="K23" s="385">
        <v>16.100000000000001</v>
      </c>
      <c r="L23" s="382"/>
      <c r="M23" s="385">
        <v>19.46</v>
      </c>
      <c r="N23" s="382"/>
      <c r="O23" s="385">
        <v>17.71</v>
      </c>
      <c r="P23" s="382"/>
      <c r="Q23" s="154"/>
      <c r="R23" s="388"/>
      <c r="S23" s="389"/>
      <c r="T23" s="390"/>
      <c r="U23" s="391"/>
      <c r="V23" s="385">
        <f t="shared" si="0"/>
        <v>0</v>
      </c>
      <c r="W23" s="392"/>
      <c r="X23" s="393"/>
    </row>
    <row r="24" spans="1:24" ht="18" customHeight="1" x14ac:dyDescent="0.2">
      <c r="A24" s="167"/>
      <c r="B24" s="168"/>
      <c r="C24" s="168"/>
      <c r="D24" s="168"/>
      <c r="E24" s="472" t="s">
        <v>122</v>
      </c>
      <c r="F24" s="473"/>
      <c r="G24" s="474" t="s">
        <v>124</v>
      </c>
      <c r="H24" s="475"/>
      <c r="I24" s="475"/>
      <c r="J24" s="476"/>
      <c r="K24" s="477">
        <v>15.92</v>
      </c>
      <c r="L24" s="478"/>
      <c r="M24" s="477">
        <v>19.28</v>
      </c>
      <c r="N24" s="478"/>
      <c r="O24" s="477">
        <v>17.510000000000002</v>
      </c>
      <c r="P24" s="478"/>
      <c r="Q24" s="155"/>
      <c r="R24" s="388"/>
      <c r="S24" s="389"/>
      <c r="T24" s="390"/>
      <c r="U24" s="391"/>
      <c r="V24" s="385">
        <f t="shared" si="0"/>
        <v>0</v>
      </c>
      <c r="W24" s="392"/>
      <c r="X24" s="393"/>
    </row>
    <row r="25" spans="1:24" ht="18" customHeight="1" thickBot="1" x14ac:dyDescent="0.25">
      <c r="A25" s="167"/>
      <c r="B25" s="168"/>
      <c r="C25" s="168"/>
      <c r="D25" s="168"/>
      <c r="E25" s="465" t="s">
        <v>125</v>
      </c>
      <c r="F25" s="466"/>
      <c r="G25" s="467" t="s">
        <v>127</v>
      </c>
      <c r="H25" s="467"/>
      <c r="I25" s="467"/>
      <c r="J25" s="467"/>
      <c r="K25" s="468">
        <v>15.92</v>
      </c>
      <c r="L25" s="468"/>
      <c r="M25" s="468">
        <v>19.28</v>
      </c>
      <c r="N25" s="468"/>
      <c r="O25" s="468">
        <v>17.510000000000002</v>
      </c>
      <c r="P25" s="468"/>
      <c r="Q25" s="156"/>
      <c r="R25" s="469"/>
      <c r="S25" s="470"/>
      <c r="T25" s="373"/>
      <c r="U25" s="471"/>
      <c r="V25" s="369">
        <f t="shared" si="0"/>
        <v>0</v>
      </c>
      <c r="W25" s="374"/>
      <c r="X25" s="375"/>
    </row>
    <row r="26" spans="1:24" ht="18" customHeight="1" thickBot="1" x14ac:dyDescent="0.25">
      <c r="A26" s="57"/>
      <c r="B26" s="44"/>
      <c r="C26" s="44"/>
      <c r="D26" s="44"/>
      <c r="E26" s="45"/>
      <c r="F26" s="45"/>
      <c r="G26" s="168"/>
      <c r="H26" s="168"/>
      <c r="I26" s="168"/>
      <c r="J26" s="168"/>
      <c r="K26" s="46"/>
      <c r="L26" s="46"/>
      <c r="M26" s="46"/>
      <c r="N26" s="46"/>
      <c r="O26" s="46"/>
      <c r="P26" s="46"/>
      <c r="Q26" s="47"/>
      <c r="R26" s="46"/>
      <c r="S26" s="46"/>
      <c r="T26" s="376" t="s">
        <v>168</v>
      </c>
      <c r="U26" s="377"/>
      <c r="V26" s="378">
        <f>SUM(V16:X25)</f>
        <v>0</v>
      </c>
      <c r="W26" s="379"/>
      <c r="X26" s="380"/>
    </row>
    <row r="27" spans="1:24" ht="13.5" thickBot="1" x14ac:dyDescent="0.25">
      <c r="A27" s="57"/>
      <c r="B27" s="44"/>
      <c r="C27" s="44"/>
      <c r="D27" s="44"/>
      <c r="E27" s="45"/>
      <c r="F27" s="45"/>
      <c r="G27" s="168"/>
      <c r="H27" s="168"/>
      <c r="I27" s="168"/>
      <c r="J27" s="168"/>
      <c r="K27" s="46"/>
      <c r="L27" s="46"/>
      <c r="M27" s="46"/>
      <c r="N27" s="46"/>
      <c r="O27" s="46"/>
      <c r="P27" s="46"/>
      <c r="Q27" s="47"/>
      <c r="R27" s="46"/>
      <c r="S27" s="46"/>
      <c r="T27" s="58"/>
      <c r="U27" s="58"/>
      <c r="V27" s="46"/>
      <c r="W27" s="46"/>
      <c r="X27" s="59"/>
    </row>
    <row r="28" spans="1:24" ht="18" customHeight="1" thickBot="1" x14ac:dyDescent="0.25">
      <c r="A28" s="459" t="s">
        <v>136</v>
      </c>
      <c r="B28" s="460"/>
      <c r="C28" s="460"/>
      <c r="D28" s="460"/>
      <c r="E28" s="461" t="s">
        <v>101</v>
      </c>
      <c r="F28" s="462"/>
      <c r="G28" s="463" t="s">
        <v>102</v>
      </c>
      <c r="H28" s="463"/>
      <c r="I28" s="463"/>
      <c r="J28" s="463"/>
      <c r="K28" s="464">
        <v>110.85</v>
      </c>
      <c r="L28" s="464"/>
      <c r="M28" s="464">
        <v>114.85</v>
      </c>
      <c r="N28" s="464"/>
      <c r="O28" s="464">
        <v>114.85</v>
      </c>
      <c r="P28" s="464"/>
      <c r="Q28" s="52"/>
      <c r="R28" s="480"/>
      <c r="S28" s="480"/>
      <c r="T28" s="481"/>
      <c r="U28" s="481"/>
      <c r="V28" s="464">
        <f t="shared" ref="V28:V36" si="1">SUM(R28*T28)</f>
        <v>0</v>
      </c>
      <c r="W28" s="464"/>
      <c r="X28" s="482"/>
    </row>
    <row r="29" spans="1:24" ht="18" customHeight="1" x14ac:dyDescent="0.2">
      <c r="A29" s="167"/>
      <c r="B29" s="168"/>
      <c r="C29" s="168"/>
      <c r="D29" s="168"/>
      <c r="E29" s="483" t="s">
        <v>42</v>
      </c>
      <c r="F29" s="382"/>
      <c r="G29" s="484" t="s">
        <v>45</v>
      </c>
      <c r="H29" s="485"/>
      <c r="I29" s="485"/>
      <c r="J29" s="486"/>
      <c r="K29" s="479">
        <v>75.989999999999995</v>
      </c>
      <c r="L29" s="487"/>
      <c r="M29" s="479">
        <v>89.42</v>
      </c>
      <c r="N29" s="487"/>
      <c r="O29" s="479">
        <v>83.59</v>
      </c>
      <c r="P29" s="487"/>
      <c r="Q29" s="54"/>
      <c r="R29" s="488"/>
      <c r="S29" s="489"/>
      <c r="T29" s="490"/>
      <c r="U29" s="491"/>
      <c r="V29" s="479">
        <f t="shared" si="1"/>
        <v>0</v>
      </c>
      <c r="W29" s="392"/>
      <c r="X29" s="393"/>
    </row>
    <row r="30" spans="1:24" ht="18" customHeight="1" x14ac:dyDescent="0.2">
      <c r="A30" s="57"/>
      <c r="B30" s="44"/>
      <c r="C30" s="44"/>
      <c r="D30" s="44"/>
      <c r="E30" s="493" t="s">
        <v>51</v>
      </c>
      <c r="F30" s="494"/>
      <c r="G30" s="495" t="s">
        <v>53</v>
      </c>
      <c r="H30" s="495"/>
      <c r="I30" s="495"/>
      <c r="J30" s="495"/>
      <c r="K30" s="496">
        <v>12.26</v>
      </c>
      <c r="L30" s="496"/>
      <c r="M30" s="496">
        <v>0</v>
      </c>
      <c r="N30" s="496"/>
      <c r="O30" s="496">
        <v>13.48</v>
      </c>
      <c r="P30" s="496"/>
      <c r="Q30" s="49"/>
      <c r="R30" s="497"/>
      <c r="S30" s="497"/>
      <c r="T30" s="492"/>
      <c r="U30" s="492"/>
      <c r="V30" s="479">
        <f t="shared" si="1"/>
        <v>0</v>
      </c>
      <c r="W30" s="392"/>
      <c r="X30" s="393"/>
    </row>
    <row r="31" spans="1:24" ht="18" customHeight="1" x14ac:dyDescent="0.2">
      <c r="A31" s="57"/>
      <c r="B31" s="44"/>
      <c r="C31" s="44"/>
      <c r="D31" s="44"/>
      <c r="E31" s="493" t="s">
        <v>64</v>
      </c>
      <c r="F31" s="494"/>
      <c r="G31" s="495" t="s">
        <v>65</v>
      </c>
      <c r="H31" s="495"/>
      <c r="I31" s="495"/>
      <c r="J31" s="495"/>
      <c r="K31" s="496">
        <v>15.92</v>
      </c>
      <c r="L31" s="496"/>
      <c r="M31" s="496">
        <v>19.28</v>
      </c>
      <c r="N31" s="496"/>
      <c r="O31" s="496">
        <v>17.510000000000002</v>
      </c>
      <c r="P31" s="496"/>
      <c r="Q31" s="49"/>
      <c r="R31" s="497"/>
      <c r="S31" s="497"/>
      <c r="T31" s="492"/>
      <c r="U31" s="492"/>
      <c r="V31" s="479">
        <f t="shared" si="1"/>
        <v>0</v>
      </c>
      <c r="W31" s="392"/>
      <c r="X31" s="393"/>
    </row>
    <row r="32" spans="1:24" ht="18" customHeight="1" x14ac:dyDescent="0.2">
      <c r="A32" s="57"/>
      <c r="B32" s="44"/>
      <c r="C32" s="44"/>
      <c r="D32" s="44"/>
      <c r="E32" s="493" t="s">
        <v>105</v>
      </c>
      <c r="F32" s="494"/>
      <c r="G32" s="495" t="s">
        <v>107</v>
      </c>
      <c r="H32" s="495"/>
      <c r="I32" s="495"/>
      <c r="J32" s="495"/>
      <c r="K32" s="496">
        <v>19</v>
      </c>
      <c r="L32" s="496"/>
      <c r="M32" s="496">
        <v>22.36</v>
      </c>
      <c r="N32" s="496"/>
      <c r="O32" s="496">
        <v>20.9</v>
      </c>
      <c r="P32" s="496"/>
      <c r="Q32" s="49"/>
      <c r="R32" s="497"/>
      <c r="S32" s="497"/>
      <c r="T32" s="492"/>
      <c r="U32" s="492"/>
      <c r="V32" s="479">
        <f t="shared" si="1"/>
        <v>0</v>
      </c>
      <c r="W32" s="392"/>
      <c r="X32" s="393"/>
    </row>
    <row r="33" spans="1:24" ht="18" customHeight="1" x14ac:dyDescent="0.2">
      <c r="A33" s="57"/>
      <c r="B33" s="44"/>
      <c r="C33" s="44"/>
      <c r="D33" s="44"/>
      <c r="E33" s="493" t="s">
        <v>47</v>
      </c>
      <c r="F33" s="494"/>
      <c r="G33" s="495" t="s">
        <v>155</v>
      </c>
      <c r="H33" s="495"/>
      <c r="I33" s="495"/>
      <c r="J33" s="495"/>
      <c r="K33" s="496">
        <v>18.39</v>
      </c>
      <c r="L33" s="496"/>
      <c r="M33" s="496">
        <v>19.46</v>
      </c>
      <c r="N33" s="496"/>
      <c r="O33" s="496">
        <v>20.23</v>
      </c>
      <c r="P33" s="496"/>
      <c r="Q33" s="49"/>
      <c r="R33" s="497"/>
      <c r="S33" s="497"/>
      <c r="T33" s="492"/>
      <c r="U33" s="492"/>
      <c r="V33" s="479">
        <f t="shared" si="1"/>
        <v>0</v>
      </c>
      <c r="W33" s="392"/>
      <c r="X33" s="393"/>
    </row>
    <row r="34" spans="1:24" ht="18" customHeight="1" x14ac:dyDescent="0.2">
      <c r="A34" s="57"/>
      <c r="B34" s="44"/>
      <c r="C34" s="44"/>
      <c r="D34" s="44"/>
      <c r="E34" s="483" t="s">
        <v>108</v>
      </c>
      <c r="F34" s="387"/>
      <c r="G34" s="484" t="s">
        <v>111</v>
      </c>
      <c r="H34" s="485"/>
      <c r="I34" s="485"/>
      <c r="J34" s="486"/>
      <c r="K34" s="479">
        <v>16.100000000000001</v>
      </c>
      <c r="L34" s="487"/>
      <c r="M34" s="479">
        <v>19.46</v>
      </c>
      <c r="N34" s="487"/>
      <c r="O34" s="479">
        <v>17.71</v>
      </c>
      <c r="P34" s="487"/>
      <c r="Q34" s="49"/>
      <c r="R34" s="488"/>
      <c r="S34" s="489"/>
      <c r="T34" s="490"/>
      <c r="U34" s="491"/>
      <c r="V34" s="479">
        <f t="shared" si="1"/>
        <v>0</v>
      </c>
      <c r="W34" s="392"/>
      <c r="X34" s="393"/>
    </row>
    <row r="35" spans="1:24" ht="18" customHeight="1" x14ac:dyDescent="0.2">
      <c r="A35" s="57"/>
      <c r="B35" s="44"/>
      <c r="C35" s="44"/>
      <c r="D35" s="44"/>
      <c r="E35" s="493" t="s">
        <v>122</v>
      </c>
      <c r="F35" s="494"/>
      <c r="G35" s="495" t="s">
        <v>124</v>
      </c>
      <c r="H35" s="495"/>
      <c r="I35" s="495"/>
      <c r="J35" s="495"/>
      <c r="K35" s="496">
        <v>15.92</v>
      </c>
      <c r="L35" s="496"/>
      <c r="M35" s="496">
        <v>19.28</v>
      </c>
      <c r="N35" s="496"/>
      <c r="O35" s="496">
        <v>17.510000000000002</v>
      </c>
      <c r="P35" s="496"/>
      <c r="Q35" s="49"/>
      <c r="R35" s="497"/>
      <c r="S35" s="497"/>
      <c r="T35" s="492"/>
      <c r="U35" s="492"/>
      <c r="V35" s="479">
        <f t="shared" si="1"/>
        <v>0</v>
      </c>
      <c r="W35" s="392"/>
      <c r="X35" s="393"/>
    </row>
    <row r="36" spans="1:24" ht="18" customHeight="1" thickBot="1" x14ac:dyDescent="0.25">
      <c r="A36" s="57"/>
      <c r="B36" s="44"/>
      <c r="C36" s="44"/>
      <c r="D36" s="44"/>
      <c r="E36" s="498" t="s">
        <v>125</v>
      </c>
      <c r="F36" s="499"/>
      <c r="G36" s="500" t="s">
        <v>127</v>
      </c>
      <c r="H36" s="500"/>
      <c r="I36" s="500"/>
      <c r="J36" s="500"/>
      <c r="K36" s="501">
        <v>15.92</v>
      </c>
      <c r="L36" s="501"/>
      <c r="M36" s="501">
        <v>19.28</v>
      </c>
      <c r="N36" s="501"/>
      <c r="O36" s="501">
        <v>17.510000000000002</v>
      </c>
      <c r="P36" s="501"/>
      <c r="Q36" s="53"/>
      <c r="R36" s="502"/>
      <c r="S36" s="502"/>
      <c r="T36" s="503"/>
      <c r="U36" s="503"/>
      <c r="V36" s="479">
        <f t="shared" si="1"/>
        <v>0</v>
      </c>
      <c r="W36" s="392"/>
      <c r="X36" s="393"/>
    </row>
    <row r="37" spans="1:24" ht="18" customHeight="1" thickBot="1" x14ac:dyDescent="0.25">
      <c r="A37" s="57"/>
      <c r="B37" s="44"/>
      <c r="C37" s="44"/>
      <c r="D37" s="44"/>
      <c r="E37" s="60"/>
      <c r="F37" s="60"/>
      <c r="G37" s="61"/>
      <c r="H37" s="61"/>
      <c r="I37" s="61"/>
      <c r="J37" s="61"/>
      <c r="K37" s="62"/>
      <c r="L37" s="62"/>
      <c r="M37" s="62"/>
      <c r="N37" s="62"/>
      <c r="O37" s="62"/>
      <c r="P37" s="62"/>
      <c r="Q37" s="54"/>
      <c r="R37" s="62"/>
      <c r="S37" s="62"/>
      <c r="T37" s="507" t="s">
        <v>168</v>
      </c>
      <c r="U37" s="508"/>
      <c r="V37" s="509">
        <f>SUM(V28:X36)</f>
        <v>0</v>
      </c>
      <c r="W37" s="510"/>
      <c r="X37" s="511"/>
    </row>
    <row r="38" spans="1:24" ht="13.5" thickBot="1" x14ac:dyDescent="0.25">
      <c r="A38" s="57"/>
      <c r="B38" s="44"/>
      <c r="C38" s="44"/>
      <c r="D38" s="44"/>
      <c r="E38" s="45"/>
      <c r="F38" s="45"/>
      <c r="G38" s="168"/>
      <c r="H38" s="168"/>
      <c r="I38" s="168"/>
      <c r="J38" s="168"/>
      <c r="K38" s="46"/>
      <c r="L38" s="46"/>
      <c r="M38" s="46"/>
      <c r="N38" s="46"/>
      <c r="O38" s="46"/>
      <c r="P38" s="46"/>
      <c r="Q38" s="47"/>
      <c r="R38" s="46"/>
      <c r="S38" s="46"/>
      <c r="T38" s="58"/>
      <c r="U38" s="58"/>
      <c r="V38" s="46"/>
      <c r="W38" s="46"/>
      <c r="X38" s="59"/>
    </row>
    <row r="39" spans="1:24" ht="17.25" customHeight="1" x14ac:dyDescent="0.2">
      <c r="A39" s="394" t="s">
        <v>94</v>
      </c>
      <c r="B39" s="395"/>
      <c r="C39" s="395"/>
      <c r="D39" s="453"/>
      <c r="E39" s="512" t="s">
        <v>66</v>
      </c>
      <c r="F39" s="513"/>
      <c r="G39" s="514" t="s">
        <v>70</v>
      </c>
      <c r="H39" s="514"/>
      <c r="I39" s="514"/>
      <c r="J39" s="514"/>
      <c r="K39" s="515" t="s">
        <v>69</v>
      </c>
      <c r="L39" s="515"/>
      <c r="M39" s="516"/>
      <c r="N39" s="516"/>
      <c r="O39" s="516"/>
      <c r="P39" s="516"/>
      <c r="Q39" s="55"/>
      <c r="R39" s="405"/>
      <c r="S39" s="405"/>
      <c r="T39" s="517"/>
      <c r="U39" s="517"/>
      <c r="V39" s="518">
        <f t="shared" ref="V39:V44" si="2">SUM(R39*T39)</f>
        <v>0</v>
      </c>
      <c r="W39" s="518"/>
      <c r="X39" s="519"/>
    </row>
    <row r="40" spans="1:24" ht="18" customHeight="1" thickBot="1" x14ac:dyDescent="0.25">
      <c r="A40" s="396"/>
      <c r="B40" s="397"/>
      <c r="C40" s="397"/>
      <c r="D40" s="454"/>
      <c r="E40" s="521" t="s">
        <v>72</v>
      </c>
      <c r="F40" s="522"/>
      <c r="G40" s="523" t="s">
        <v>73</v>
      </c>
      <c r="H40" s="523"/>
      <c r="I40" s="523"/>
      <c r="J40" s="523"/>
      <c r="K40" s="386" t="s">
        <v>69</v>
      </c>
      <c r="L40" s="524"/>
      <c r="M40" s="525"/>
      <c r="N40" s="525"/>
      <c r="O40" s="525"/>
      <c r="P40" s="525"/>
      <c r="Q40" s="49"/>
      <c r="R40" s="388"/>
      <c r="S40" s="388"/>
      <c r="T40" s="526"/>
      <c r="U40" s="526"/>
      <c r="V40" s="527">
        <f t="shared" si="2"/>
        <v>0</v>
      </c>
      <c r="W40" s="527"/>
      <c r="X40" s="528"/>
    </row>
    <row r="41" spans="1:24" ht="18" customHeight="1" x14ac:dyDescent="0.2">
      <c r="A41" s="57"/>
      <c r="B41" s="44"/>
      <c r="C41" s="44"/>
      <c r="D41" s="44"/>
      <c r="E41" s="381" t="s">
        <v>42</v>
      </c>
      <c r="F41" s="382"/>
      <c r="G41" s="383" t="s">
        <v>45</v>
      </c>
      <c r="H41" s="504"/>
      <c r="I41" s="504"/>
      <c r="J41" s="505"/>
      <c r="K41" s="386">
        <v>75.989999999999995</v>
      </c>
      <c r="L41" s="382"/>
      <c r="M41" s="385">
        <v>89.42</v>
      </c>
      <c r="N41" s="506"/>
      <c r="O41" s="385">
        <v>83.59</v>
      </c>
      <c r="P41" s="506"/>
      <c r="Q41" s="49"/>
      <c r="R41" s="529"/>
      <c r="S41" s="530"/>
      <c r="T41" s="531"/>
      <c r="U41" s="532"/>
      <c r="V41" s="527">
        <f t="shared" si="2"/>
        <v>0</v>
      </c>
      <c r="W41" s="527"/>
      <c r="X41" s="528"/>
    </row>
    <row r="42" spans="1:24" ht="18" customHeight="1" x14ac:dyDescent="0.2">
      <c r="A42" s="57"/>
      <c r="B42" s="44"/>
      <c r="C42" s="44"/>
      <c r="D42" s="44"/>
      <c r="E42" s="381" t="s">
        <v>64</v>
      </c>
      <c r="F42" s="382"/>
      <c r="G42" s="383" t="s">
        <v>233</v>
      </c>
      <c r="H42" s="504"/>
      <c r="I42" s="504"/>
      <c r="J42" s="505"/>
      <c r="K42" s="386">
        <v>15.92</v>
      </c>
      <c r="L42" s="382"/>
      <c r="M42" s="385">
        <v>19.28</v>
      </c>
      <c r="N42" s="506"/>
      <c r="O42" s="385">
        <v>17.510000000000002</v>
      </c>
      <c r="P42" s="506"/>
      <c r="Q42" s="49"/>
      <c r="R42" s="529"/>
      <c r="S42" s="530"/>
      <c r="T42" s="531"/>
      <c r="U42" s="532"/>
      <c r="V42" s="527">
        <f t="shared" si="2"/>
        <v>0</v>
      </c>
      <c r="W42" s="527"/>
      <c r="X42" s="528"/>
    </row>
    <row r="43" spans="1:24" ht="18" customHeight="1" x14ac:dyDescent="0.2">
      <c r="A43" s="57"/>
      <c r="B43" s="44"/>
      <c r="C43" s="44"/>
      <c r="D43" s="44"/>
      <c r="E43" s="381" t="s">
        <v>105</v>
      </c>
      <c r="F43" s="382"/>
      <c r="G43" s="383" t="s">
        <v>107</v>
      </c>
      <c r="H43" s="504"/>
      <c r="I43" s="504"/>
      <c r="J43" s="505"/>
      <c r="K43" s="386">
        <v>19</v>
      </c>
      <c r="L43" s="382"/>
      <c r="M43" s="385">
        <v>22.36</v>
      </c>
      <c r="N43" s="506"/>
      <c r="O43" s="385">
        <v>20.9</v>
      </c>
      <c r="P43" s="506"/>
      <c r="Q43" s="49"/>
      <c r="R43" s="529"/>
      <c r="S43" s="530"/>
      <c r="T43" s="531"/>
      <c r="U43" s="532"/>
      <c r="V43" s="527">
        <f t="shared" si="2"/>
        <v>0</v>
      </c>
      <c r="W43" s="527"/>
      <c r="X43" s="528"/>
    </row>
    <row r="44" spans="1:24" ht="18" customHeight="1" thickBot="1" x14ac:dyDescent="0.25">
      <c r="A44" s="57"/>
      <c r="B44" s="44"/>
      <c r="C44" s="44"/>
      <c r="D44" s="44"/>
      <c r="E44" s="465" t="s">
        <v>108</v>
      </c>
      <c r="F44" s="466"/>
      <c r="G44" s="467" t="s">
        <v>111</v>
      </c>
      <c r="H44" s="467"/>
      <c r="I44" s="467"/>
      <c r="J44" s="467"/>
      <c r="K44" s="468">
        <v>16.100000000000001</v>
      </c>
      <c r="L44" s="468"/>
      <c r="M44" s="468">
        <v>19.46</v>
      </c>
      <c r="N44" s="468"/>
      <c r="O44" s="468">
        <v>17.71</v>
      </c>
      <c r="P44" s="468"/>
      <c r="Q44" s="53"/>
      <c r="R44" s="469"/>
      <c r="S44" s="469"/>
      <c r="T44" s="536"/>
      <c r="U44" s="536"/>
      <c r="V44" s="468">
        <f t="shared" si="2"/>
        <v>0</v>
      </c>
      <c r="W44" s="468"/>
      <c r="X44" s="520"/>
    </row>
    <row r="45" spans="1:24" ht="18" customHeight="1" thickBot="1" x14ac:dyDescent="0.25">
      <c r="A45" s="57"/>
      <c r="B45" s="44"/>
      <c r="C45" s="44"/>
      <c r="D45" s="44"/>
      <c r="E45" s="45"/>
      <c r="F45" s="45"/>
      <c r="G45" s="168"/>
      <c r="H45" s="168"/>
      <c r="I45" s="168"/>
      <c r="J45" s="168"/>
      <c r="K45" s="46"/>
      <c r="L45" s="46"/>
      <c r="M45" s="46"/>
      <c r="N45" s="46"/>
      <c r="O45" s="46"/>
      <c r="P45" s="46"/>
      <c r="Q45" s="49"/>
      <c r="R45" s="46"/>
      <c r="S45" s="46"/>
      <c r="T45" s="376" t="s">
        <v>168</v>
      </c>
      <c r="U45" s="377"/>
      <c r="V45" s="533">
        <f>SUM(V39:X44)</f>
        <v>0</v>
      </c>
      <c r="W45" s="534"/>
      <c r="X45" s="535"/>
    </row>
    <row r="46" spans="1:24" ht="13.5" thickBot="1" x14ac:dyDescent="0.25">
      <c r="A46" s="48"/>
      <c r="B46" s="49"/>
      <c r="C46" s="49"/>
      <c r="D46" s="49"/>
      <c r="E46" s="49"/>
      <c r="F46" s="49"/>
      <c r="G46" s="49"/>
      <c r="H46" s="49"/>
      <c r="I46" s="49"/>
      <c r="J46" s="49"/>
      <c r="K46" s="49"/>
      <c r="L46" s="49"/>
      <c r="M46" s="49"/>
      <c r="N46" s="49"/>
      <c r="O46" s="49"/>
      <c r="P46" s="49"/>
      <c r="Q46" s="49"/>
      <c r="R46" s="49"/>
      <c r="S46" s="49"/>
      <c r="T46" s="49"/>
      <c r="U46" s="49"/>
      <c r="V46" s="49"/>
      <c r="W46" s="49"/>
      <c r="X46" s="50"/>
    </row>
    <row r="47" spans="1:24" ht="15" x14ac:dyDescent="0.2">
      <c r="A47" s="394" t="s">
        <v>296</v>
      </c>
      <c r="B47" s="395"/>
      <c r="C47" s="395"/>
      <c r="D47" s="395"/>
      <c r="E47" s="398" t="s">
        <v>103</v>
      </c>
      <c r="F47" s="399"/>
      <c r="G47" s="400" t="s">
        <v>297</v>
      </c>
      <c r="H47" s="401"/>
      <c r="I47" s="401"/>
      <c r="J47" s="402"/>
      <c r="K47" s="403">
        <v>14.58</v>
      </c>
      <c r="L47" s="404"/>
      <c r="M47" s="403">
        <v>21.66</v>
      </c>
      <c r="N47" s="404"/>
      <c r="O47" s="403">
        <v>16.04</v>
      </c>
      <c r="P47" s="404"/>
      <c r="Q47" s="153"/>
      <c r="R47" s="405">
        <v>0</v>
      </c>
      <c r="S47" s="405"/>
      <c r="T47" s="406"/>
      <c r="U47" s="407"/>
      <c r="V47" s="403">
        <f>SUM(R47*T47)</f>
        <v>0</v>
      </c>
      <c r="W47" s="408"/>
      <c r="X47" s="409"/>
    </row>
    <row r="48" spans="1:24" ht="15.75" thickBot="1" x14ac:dyDescent="0.25">
      <c r="A48" s="396"/>
      <c r="B48" s="397"/>
      <c r="C48" s="397"/>
      <c r="D48" s="397"/>
      <c r="E48" s="381" t="s">
        <v>42</v>
      </c>
      <c r="F48" s="382"/>
      <c r="G48" s="383" t="s">
        <v>45</v>
      </c>
      <c r="H48" s="384"/>
      <c r="I48" s="384"/>
      <c r="J48" s="382"/>
      <c r="K48" s="385">
        <v>75.989999999999995</v>
      </c>
      <c r="L48" s="382"/>
      <c r="M48" s="385">
        <v>89.42</v>
      </c>
      <c r="N48" s="382"/>
      <c r="O48" s="385">
        <v>83.59</v>
      </c>
      <c r="P48" s="382"/>
      <c r="Q48" s="154"/>
      <c r="R48" s="388">
        <v>0</v>
      </c>
      <c r="S48" s="389"/>
      <c r="T48" s="390"/>
      <c r="U48" s="391"/>
      <c r="V48" s="385">
        <f>SUM(R48*T48)</f>
        <v>0</v>
      </c>
      <c r="W48" s="392"/>
      <c r="X48" s="393"/>
    </row>
    <row r="49" spans="1:24" ht="15" x14ac:dyDescent="0.2">
      <c r="A49" s="167"/>
      <c r="B49" s="168"/>
      <c r="C49" s="168"/>
      <c r="D49" s="168"/>
      <c r="E49" s="381" t="s">
        <v>64</v>
      </c>
      <c r="F49" s="382"/>
      <c r="G49" s="383" t="s">
        <v>298</v>
      </c>
      <c r="H49" s="384"/>
      <c r="I49" s="384"/>
      <c r="J49" s="382"/>
      <c r="K49" s="385">
        <v>15.92</v>
      </c>
      <c r="L49" s="382"/>
      <c r="M49" s="386">
        <v>19.28</v>
      </c>
      <c r="N49" s="387"/>
      <c r="O49" s="385">
        <v>17.510000000000002</v>
      </c>
      <c r="P49" s="382"/>
      <c r="Q49" s="154"/>
      <c r="R49" s="388">
        <v>0</v>
      </c>
      <c r="S49" s="389"/>
      <c r="T49" s="390"/>
      <c r="U49" s="391"/>
      <c r="V49" s="385">
        <f>SUM(R49*T49)</f>
        <v>0</v>
      </c>
      <c r="W49" s="392"/>
      <c r="X49" s="393"/>
    </row>
    <row r="50" spans="1:24" ht="15" x14ac:dyDescent="0.2">
      <c r="A50" s="167"/>
      <c r="B50" s="168"/>
      <c r="C50" s="168"/>
      <c r="D50" s="168"/>
      <c r="E50" s="381" t="s">
        <v>105</v>
      </c>
      <c r="F50" s="382"/>
      <c r="G50" s="383" t="s">
        <v>107</v>
      </c>
      <c r="H50" s="384"/>
      <c r="I50" s="384"/>
      <c r="J50" s="382"/>
      <c r="K50" s="385">
        <v>19</v>
      </c>
      <c r="L50" s="382"/>
      <c r="M50" s="386">
        <v>22.36</v>
      </c>
      <c r="N50" s="387"/>
      <c r="O50" s="385">
        <v>20.9</v>
      </c>
      <c r="P50" s="382"/>
      <c r="Q50" s="154"/>
      <c r="R50" s="388">
        <v>0</v>
      </c>
      <c r="S50" s="389"/>
      <c r="T50" s="390"/>
      <c r="U50" s="391"/>
      <c r="V50" s="385">
        <f>SUM(R50*T50)</f>
        <v>0</v>
      </c>
      <c r="W50" s="392"/>
      <c r="X50" s="393"/>
    </row>
    <row r="51" spans="1:24" ht="15.75" thickBot="1" x14ac:dyDescent="0.25">
      <c r="A51" s="167"/>
      <c r="B51" s="168"/>
      <c r="C51" s="168"/>
      <c r="D51" s="168"/>
      <c r="E51" s="365" t="s">
        <v>108</v>
      </c>
      <c r="F51" s="366"/>
      <c r="G51" s="367" t="s">
        <v>111</v>
      </c>
      <c r="H51" s="368"/>
      <c r="I51" s="368"/>
      <c r="J51" s="366"/>
      <c r="K51" s="369">
        <v>16.100000000000001</v>
      </c>
      <c r="L51" s="366"/>
      <c r="M51" s="370">
        <v>19.46</v>
      </c>
      <c r="N51" s="366"/>
      <c r="O51" s="369">
        <v>17.71</v>
      </c>
      <c r="P51" s="366"/>
      <c r="Q51" s="200"/>
      <c r="R51" s="371">
        <v>0</v>
      </c>
      <c r="S51" s="372"/>
      <c r="T51" s="373"/>
      <c r="U51" s="372"/>
      <c r="V51" s="369">
        <f>SUM(R51*T51)</f>
        <v>0</v>
      </c>
      <c r="W51" s="374"/>
      <c r="X51" s="375"/>
    </row>
    <row r="52" spans="1:24" ht="15.75" thickBot="1" x14ac:dyDescent="0.25">
      <c r="A52" s="57"/>
      <c r="B52" s="44"/>
      <c r="C52" s="44"/>
      <c r="D52" s="44"/>
      <c r="E52" s="45"/>
      <c r="F52" s="45"/>
      <c r="G52" s="168"/>
      <c r="H52" s="168"/>
      <c r="I52" s="168"/>
      <c r="J52" s="168"/>
      <c r="K52" s="46"/>
      <c r="L52" s="46"/>
      <c r="M52" s="46"/>
      <c r="N52" s="46"/>
      <c r="O52" s="46"/>
      <c r="P52" s="46"/>
      <c r="Q52" s="47"/>
      <c r="R52" s="46"/>
      <c r="S52" s="46"/>
      <c r="T52" s="376" t="s">
        <v>168</v>
      </c>
      <c r="U52" s="377"/>
      <c r="V52" s="378">
        <f>SUM(V47:X51)</f>
        <v>0</v>
      </c>
      <c r="W52" s="379"/>
      <c r="X52" s="380"/>
    </row>
    <row r="53" spans="1:24" ht="13.5" thickBot="1" x14ac:dyDescent="0.25">
      <c r="A53" s="202"/>
      <c r="B53" s="53"/>
      <c r="C53" s="53"/>
      <c r="D53" s="53"/>
      <c r="E53" s="53"/>
      <c r="F53" s="53"/>
      <c r="G53" s="53"/>
      <c r="H53" s="53"/>
      <c r="I53" s="53"/>
      <c r="J53" s="53"/>
      <c r="K53" s="53"/>
      <c r="L53" s="53"/>
      <c r="M53" s="53"/>
      <c r="N53" s="53"/>
      <c r="O53" s="53"/>
      <c r="P53" s="53"/>
      <c r="Q53" s="53"/>
      <c r="R53" s="53"/>
      <c r="S53" s="53"/>
      <c r="T53" s="53"/>
      <c r="U53" s="53"/>
      <c r="V53" s="53"/>
      <c r="W53" s="53"/>
      <c r="X53" s="201"/>
    </row>
  </sheetData>
  <sheetProtection password="EEE0" sheet="1" objects="1" scenarios="1"/>
  <mergeCells count="276">
    <mergeCell ref="K43:L43"/>
    <mergeCell ref="M43:N43"/>
    <mergeCell ref="A39:D40"/>
    <mergeCell ref="O41:P41"/>
    <mergeCell ref="R41:S41"/>
    <mergeCell ref="T45:U45"/>
    <mergeCell ref="V45:X45"/>
    <mergeCell ref="E34:F34"/>
    <mergeCell ref="G34:J34"/>
    <mergeCell ref="K34:L34"/>
    <mergeCell ref="M34:N34"/>
    <mergeCell ref="O34:P34"/>
    <mergeCell ref="R34:S34"/>
    <mergeCell ref="T34:U34"/>
    <mergeCell ref="V34:X34"/>
    <mergeCell ref="T43:U43"/>
    <mergeCell ref="V43:X43"/>
    <mergeCell ref="E44:F44"/>
    <mergeCell ref="G44:J44"/>
    <mergeCell ref="K44:L44"/>
    <mergeCell ref="M44:N44"/>
    <mergeCell ref="O44:P44"/>
    <mergeCell ref="R44:S44"/>
    <mergeCell ref="T44:U44"/>
    <mergeCell ref="V44:X44"/>
    <mergeCell ref="E43:F43"/>
    <mergeCell ref="G43:J43"/>
    <mergeCell ref="E40:F40"/>
    <mergeCell ref="G40:J40"/>
    <mergeCell ref="K40:L40"/>
    <mergeCell ref="M40:N40"/>
    <mergeCell ref="O40:P40"/>
    <mergeCell ref="R40:S40"/>
    <mergeCell ref="T40:U40"/>
    <mergeCell ref="V40:X40"/>
    <mergeCell ref="O43:P43"/>
    <mergeCell ref="R43:S43"/>
    <mergeCell ref="T41:U41"/>
    <mergeCell ref="V41:X41"/>
    <mergeCell ref="E42:F42"/>
    <mergeCell ref="G42:J42"/>
    <mergeCell ref="K42:L42"/>
    <mergeCell ref="M42:N42"/>
    <mergeCell ref="O42:P42"/>
    <mergeCell ref="R42:S42"/>
    <mergeCell ref="T42:U42"/>
    <mergeCell ref="V42:X42"/>
    <mergeCell ref="E41:F41"/>
    <mergeCell ref="G41:J41"/>
    <mergeCell ref="K41:L41"/>
    <mergeCell ref="M41:N41"/>
    <mergeCell ref="T37:U37"/>
    <mergeCell ref="V37:X37"/>
    <mergeCell ref="E39:F39"/>
    <mergeCell ref="G39:J39"/>
    <mergeCell ref="K39:L39"/>
    <mergeCell ref="M39:N39"/>
    <mergeCell ref="O39:P39"/>
    <mergeCell ref="R39:S39"/>
    <mergeCell ref="T39:U39"/>
    <mergeCell ref="V39:X39"/>
    <mergeCell ref="T35:U35"/>
    <mergeCell ref="V35:X35"/>
    <mergeCell ref="E36:F36"/>
    <mergeCell ref="G36:J36"/>
    <mergeCell ref="K36:L36"/>
    <mergeCell ref="M36:N36"/>
    <mergeCell ref="O36:P36"/>
    <mergeCell ref="R36:S36"/>
    <mergeCell ref="T36:U36"/>
    <mergeCell ref="V36:X36"/>
    <mergeCell ref="E35:F35"/>
    <mergeCell ref="G35:J35"/>
    <mergeCell ref="K35:L35"/>
    <mergeCell ref="M35:N35"/>
    <mergeCell ref="O35:P35"/>
    <mergeCell ref="R35:S35"/>
    <mergeCell ref="T32:U32"/>
    <mergeCell ref="V32:X32"/>
    <mergeCell ref="E33:F33"/>
    <mergeCell ref="G33:J33"/>
    <mergeCell ref="K33:L33"/>
    <mergeCell ref="M33:N33"/>
    <mergeCell ref="O33:P33"/>
    <mergeCell ref="R33:S33"/>
    <mergeCell ref="T33:U33"/>
    <mergeCell ref="V33:X33"/>
    <mergeCell ref="E32:F32"/>
    <mergeCell ref="G32:J32"/>
    <mergeCell ref="K32:L32"/>
    <mergeCell ref="M32:N32"/>
    <mergeCell ref="O32:P32"/>
    <mergeCell ref="R32:S32"/>
    <mergeCell ref="T30:U30"/>
    <mergeCell ref="V30:X30"/>
    <mergeCell ref="E31:F31"/>
    <mergeCell ref="G31:J31"/>
    <mergeCell ref="K31:L31"/>
    <mergeCell ref="M31:N31"/>
    <mergeCell ref="O31:P31"/>
    <mergeCell ref="R31:S31"/>
    <mergeCell ref="T31:U31"/>
    <mergeCell ref="V31:X31"/>
    <mergeCell ref="E30:F30"/>
    <mergeCell ref="G30:J30"/>
    <mergeCell ref="K30:L30"/>
    <mergeCell ref="M30:N30"/>
    <mergeCell ref="O30:P30"/>
    <mergeCell ref="R30:S30"/>
    <mergeCell ref="V29:X29"/>
    <mergeCell ref="R28:S28"/>
    <mergeCell ref="T28:U28"/>
    <mergeCell ref="V28:X28"/>
    <mergeCell ref="E29:F29"/>
    <mergeCell ref="G29:J29"/>
    <mergeCell ref="K29:L29"/>
    <mergeCell ref="M29:N29"/>
    <mergeCell ref="O29:P29"/>
    <mergeCell ref="R29:S29"/>
    <mergeCell ref="T29:U29"/>
    <mergeCell ref="A28:D28"/>
    <mergeCell ref="E28:F28"/>
    <mergeCell ref="G28:J28"/>
    <mergeCell ref="K28:L28"/>
    <mergeCell ref="M28:N28"/>
    <mergeCell ref="O28:P28"/>
    <mergeCell ref="T26:U26"/>
    <mergeCell ref="V26:X26"/>
    <mergeCell ref="T24:U24"/>
    <mergeCell ref="V24:X24"/>
    <mergeCell ref="E25:F25"/>
    <mergeCell ref="G25:J25"/>
    <mergeCell ref="K25:L25"/>
    <mergeCell ref="M25:N25"/>
    <mergeCell ref="O25:P25"/>
    <mergeCell ref="R25:S25"/>
    <mergeCell ref="T25:U25"/>
    <mergeCell ref="V25:X25"/>
    <mergeCell ref="E24:F24"/>
    <mergeCell ref="G24:J24"/>
    <mergeCell ref="K24:L24"/>
    <mergeCell ref="M24:N24"/>
    <mergeCell ref="O24:P24"/>
    <mergeCell ref="R24:S24"/>
    <mergeCell ref="T22:U22"/>
    <mergeCell ref="V22:X22"/>
    <mergeCell ref="E23:F23"/>
    <mergeCell ref="G23:J23"/>
    <mergeCell ref="K23:L23"/>
    <mergeCell ref="M23:N23"/>
    <mergeCell ref="O23:P23"/>
    <mergeCell ref="R23:S23"/>
    <mergeCell ref="T23:U23"/>
    <mergeCell ref="V23:X23"/>
    <mergeCell ref="E22:F22"/>
    <mergeCell ref="G22:J22"/>
    <mergeCell ref="K22:L22"/>
    <mergeCell ref="M22:N22"/>
    <mergeCell ref="O22:P22"/>
    <mergeCell ref="R22:S22"/>
    <mergeCell ref="T20:U20"/>
    <mergeCell ref="V20:X20"/>
    <mergeCell ref="E21:F21"/>
    <mergeCell ref="G21:J21"/>
    <mergeCell ref="K21:L21"/>
    <mergeCell ref="M21:N21"/>
    <mergeCell ref="O21:P21"/>
    <mergeCell ref="R21:S21"/>
    <mergeCell ref="T21:U21"/>
    <mergeCell ref="V21:X21"/>
    <mergeCell ref="E20:F20"/>
    <mergeCell ref="G20:J20"/>
    <mergeCell ref="K20:L20"/>
    <mergeCell ref="M20:N20"/>
    <mergeCell ref="O20:P20"/>
    <mergeCell ref="R20:S20"/>
    <mergeCell ref="T17:U17"/>
    <mergeCell ref="V17:X17"/>
    <mergeCell ref="T18:U18"/>
    <mergeCell ref="V18:X18"/>
    <mergeCell ref="E19:F19"/>
    <mergeCell ref="G19:J19"/>
    <mergeCell ref="K19:L19"/>
    <mergeCell ref="M19:N19"/>
    <mergeCell ref="O19:P19"/>
    <mergeCell ref="R19:S19"/>
    <mergeCell ref="T19:U19"/>
    <mergeCell ref="V19:X19"/>
    <mergeCell ref="E18:F18"/>
    <mergeCell ref="G18:J18"/>
    <mergeCell ref="K18:L18"/>
    <mergeCell ref="M18:N18"/>
    <mergeCell ref="O18:P18"/>
    <mergeCell ref="R18:S18"/>
    <mergeCell ref="R14:S14"/>
    <mergeCell ref="T14:U14"/>
    <mergeCell ref="V14:X14"/>
    <mergeCell ref="A16:D17"/>
    <mergeCell ref="E16:F16"/>
    <mergeCell ref="G16:J16"/>
    <mergeCell ref="K16:L16"/>
    <mergeCell ref="M16:N16"/>
    <mergeCell ref="O16:P16"/>
    <mergeCell ref="R16:S16"/>
    <mergeCell ref="A14:D14"/>
    <mergeCell ref="E14:F14"/>
    <mergeCell ref="G14:J14"/>
    <mergeCell ref="K14:L14"/>
    <mergeCell ref="M14:N14"/>
    <mergeCell ref="O14:P14"/>
    <mergeCell ref="T16:U16"/>
    <mergeCell ref="V16:X16"/>
    <mergeCell ref="E17:F17"/>
    <mergeCell ref="G17:J17"/>
    <mergeCell ref="K17:L17"/>
    <mergeCell ref="M17:N17"/>
    <mergeCell ref="O17:P17"/>
    <mergeCell ref="R17:S17"/>
    <mergeCell ref="A10:I10"/>
    <mergeCell ref="T10:X10"/>
    <mergeCell ref="J12:L13"/>
    <mergeCell ref="M12:P13"/>
    <mergeCell ref="Q12:Q13"/>
    <mergeCell ref="R12:U13"/>
    <mergeCell ref="V12:X13"/>
    <mergeCell ref="A13:I13"/>
    <mergeCell ref="J2:X2"/>
    <mergeCell ref="J3:X3"/>
    <mergeCell ref="J4:X4"/>
    <mergeCell ref="J5:X5"/>
    <mergeCell ref="A7:X7"/>
    <mergeCell ref="A9:I9"/>
    <mergeCell ref="T9:X9"/>
    <mergeCell ref="A47:D48"/>
    <mergeCell ref="E47:F47"/>
    <mergeCell ref="G47:J47"/>
    <mergeCell ref="K47:L47"/>
    <mergeCell ref="M47:N47"/>
    <mergeCell ref="O47:P47"/>
    <mergeCell ref="R47:S47"/>
    <mergeCell ref="T47:U47"/>
    <mergeCell ref="V47:X47"/>
    <mergeCell ref="E48:F48"/>
    <mergeCell ref="G48:J48"/>
    <mergeCell ref="K48:L48"/>
    <mergeCell ref="M48:N48"/>
    <mergeCell ref="O48:P48"/>
    <mergeCell ref="R48:S48"/>
    <mergeCell ref="T48:U48"/>
    <mergeCell ref="V48:X48"/>
    <mergeCell ref="E49:F49"/>
    <mergeCell ref="G49:J49"/>
    <mergeCell ref="K49:L49"/>
    <mergeCell ref="M49:N49"/>
    <mergeCell ref="O49:P49"/>
    <mergeCell ref="R49:S49"/>
    <mergeCell ref="T49:U49"/>
    <mergeCell ref="V49:X49"/>
    <mergeCell ref="E50:F50"/>
    <mergeCell ref="G50:J50"/>
    <mergeCell ref="K50:L50"/>
    <mergeCell ref="M50:N50"/>
    <mergeCell ref="O50:P50"/>
    <mergeCell ref="R50:S50"/>
    <mergeCell ref="T50:U50"/>
    <mergeCell ref="V50:X50"/>
    <mergeCell ref="E51:F51"/>
    <mergeCell ref="G51:J51"/>
    <mergeCell ref="K51:L51"/>
    <mergeCell ref="M51:N51"/>
    <mergeCell ref="O51:P51"/>
    <mergeCell ref="R51:S51"/>
    <mergeCell ref="T51:U51"/>
    <mergeCell ref="V51:X51"/>
    <mergeCell ref="T52:U52"/>
    <mergeCell ref="V52:X52"/>
  </mergeCells>
  <pageMargins left="0.65" right="0.59" top="0.52" bottom="0.21" header="0.3" footer="0.17"/>
  <pageSetup scale="5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48"/>
  <sheetViews>
    <sheetView view="pageBreakPreview" zoomScale="85" zoomScaleNormal="86" zoomScaleSheetLayoutView="85" workbookViewId="0">
      <pane ySplit="14" topLeftCell="A15" activePane="bottomLeft" state="frozen"/>
      <selection pane="bottomLeft" activeCell="M12" sqref="M12:P13"/>
    </sheetView>
  </sheetViews>
  <sheetFormatPr defaultRowHeight="12.75" x14ac:dyDescent="0.2"/>
  <cols>
    <col min="1" max="3" width="5.7109375" style="8" customWidth="1"/>
    <col min="4" max="4" width="10.140625" style="8" customWidth="1"/>
    <col min="5" max="6" width="5.7109375" style="8" customWidth="1"/>
    <col min="7" max="7" width="10.7109375" style="8" customWidth="1"/>
    <col min="8" max="8" width="11.85546875" style="8" customWidth="1"/>
    <col min="9" max="9" width="14.140625" style="8" customWidth="1"/>
    <col min="10" max="10" width="9.28515625" style="8" customWidth="1"/>
    <col min="11" max="16" width="5.7109375" style="8" customWidth="1"/>
    <col min="17" max="17" width="1.7109375" style="8" customWidth="1"/>
    <col min="18" max="21" width="5.7109375" style="8" customWidth="1"/>
    <col min="22" max="22" width="7.28515625" style="8" customWidth="1"/>
    <col min="23" max="23" width="7.42578125" style="8" customWidth="1"/>
    <col min="24" max="32" width="5.7109375" style="8" customWidth="1"/>
    <col min="33" max="16384" width="9.140625" style="8"/>
  </cols>
  <sheetData>
    <row r="2" spans="1:32" ht="15.75" x14ac:dyDescent="0.25">
      <c r="J2" s="440" t="s">
        <v>0</v>
      </c>
      <c r="K2" s="440"/>
      <c r="L2" s="440"/>
      <c r="M2" s="440"/>
      <c r="N2" s="440"/>
      <c r="O2" s="440"/>
      <c r="P2" s="440"/>
      <c r="Q2" s="440"/>
      <c r="R2" s="440"/>
      <c r="S2" s="440"/>
      <c r="T2" s="440"/>
      <c r="U2" s="440"/>
      <c r="V2" s="440"/>
      <c r="W2" s="440"/>
      <c r="X2" s="440"/>
    </row>
    <row r="3" spans="1:32" ht="15.75" x14ac:dyDescent="0.25">
      <c r="J3" s="440" t="s">
        <v>1</v>
      </c>
      <c r="K3" s="440"/>
      <c r="L3" s="440"/>
      <c r="M3" s="440"/>
      <c r="N3" s="440"/>
      <c r="O3" s="440"/>
      <c r="P3" s="440"/>
      <c r="Q3" s="440"/>
      <c r="R3" s="440"/>
      <c r="S3" s="440"/>
      <c r="T3" s="440"/>
      <c r="U3" s="440"/>
      <c r="V3" s="440"/>
      <c r="W3" s="440"/>
      <c r="X3" s="440"/>
    </row>
    <row r="4" spans="1:32" ht="15.75" x14ac:dyDescent="0.25">
      <c r="J4" s="440" t="s">
        <v>157</v>
      </c>
      <c r="K4" s="440"/>
      <c r="L4" s="440"/>
      <c r="M4" s="440"/>
      <c r="N4" s="440"/>
      <c r="O4" s="440"/>
      <c r="P4" s="440"/>
      <c r="Q4" s="440"/>
      <c r="R4" s="440"/>
      <c r="S4" s="440"/>
      <c r="T4" s="440"/>
      <c r="U4" s="440"/>
      <c r="V4" s="440"/>
      <c r="W4" s="440"/>
      <c r="X4" s="440"/>
    </row>
    <row r="5" spans="1:32" ht="15.75" x14ac:dyDescent="0.25">
      <c r="J5" s="440"/>
      <c r="K5" s="440"/>
      <c r="L5" s="440"/>
      <c r="M5" s="440"/>
      <c r="N5" s="440"/>
      <c r="O5" s="440"/>
      <c r="P5" s="440"/>
      <c r="Q5" s="440"/>
      <c r="R5" s="440"/>
      <c r="S5" s="440"/>
      <c r="T5" s="440"/>
      <c r="U5" s="440"/>
      <c r="V5" s="440"/>
      <c r="W5" s="440"/>
      <c r="X5" s="440"/>
    </row>
    <row r="7" spans="1:32" ht="15.75" x14ac:dyDescent="0.25">
      <c r="A7" s="441" t="s">
        <v>243</v>
      </c>
      <c r="B7" s="442"/>
      <c r="C7" s="442"/>
      <c r="D7" s="442"/>
      <c r="E7" s="442"/>
      <c r="F7" s="442"/>
      <c r="G7" s="442"/>
      <c r="H7" s="442"/>
      <c r="I7" s="442"/>
      <c r="J7" s="442"/>
      <c r="K7" s="442"/>
      <c r="L7" s="442"/>
      <c r="M7" s="442"/>
      <c r="N7" s="442"/>
      <c r="O7" s="442"/>
      <c r="P7" s="442"/>
      <c r="Q7" s="442"/>
      <c r="R7" s="442"/>
      <c r="S7" s="442"/>
      <c r="T7" s="442"/>
      <c r="U7" s="442"/>
      <c r="V7" s="442"/>
      <c r="W7" s="442"/>
      <c r="X7" s="442"/>
      <c r="Y7" s="43"/>
      <c r="Z7" s="43"/>
      <c r="AA7" s="43"/>
      <c r="AB7" s="43"/>
      <c r="AC7" s="41"/>
      <c r="AD7" s="41"/>
      <c r="AE7" s="41"/>
      <c r="AF7" s="41"/>
    </row>
    <row r="8" spans="1:32" ht="15.75" x14ac:dyDescent="0.25">
      <c r="A8" s="173"/>
      <c r="B8" s="174"/>
      <c r="C8" s="174"/>
      <c r="D8" s="174"/>
      <c r="E8" s="174"/>
      <c r="F8" s="174"/>
      <c r="G8" s="174"/>
      <c r="H8" s="174"/>
      <c r="I8" s="174"/>
      <c r="J8" s="174"/>
      <c r="K8" s="174"/>
      <c r="L8" s="174"/>
      <c r="M8" s="174"/>
      <c r="N8" s="174"/>
      <c r="O8" s="174"/>
      <c r="P8" s="174"/>
      <c r="Q8" s="174"/>
      <c r="R8" s="174"/>
      <c r="S8" s="174"/>
      <c r="T8" s="174"/>
      <c r="U8" s="174"/>
      <c r="V8" s="174"/>
      <c r="W8" s="174"/>
      <c r="X8" s="174"/>
      <c r="Y8" s="43"/>
      <c r="Z8" s="43"/>
      <c r="AA8" s="43"/>
      <c r="AB8" s="43"/>
      <c r="AC8" s="41"/>
      <c r="AD8" s="41"/>
      <c r="AE8" s="41"/>
      <c r="AF8" s="41"/>
    </row>
    <row r="9" spans="1:32" ht="15.75" x14ac:dyDescent="0.25">
      <c r="A9" s="443">
        <f>Header!D12</f>
        <v>0</v>
      </c>
      <c r="B9" s="444"/>
      <c r="C9" s="444"/>
      <c r="D9" s="444"/>
      <c r="E9" s="444"/>
      <c r="F9" s="444"/>
      <c r="G9" s="444"/>
      <c r="H9" s="444"/>
      <c r="I9" s="444"/>
      <c r="J9" s="174"/>
      <c r="K9" s="174"/>
      <c r="L9" s="174"/>
      <c r="M9" s="174"/>
      <c r="N9" s="174"/>
      <c r="O9" s="174"/>
      <c r="P9" s="174"/>
      <c r="Q9" s="174"/>
      <c r="R9" s="174"/>
      <c r="S9" s="174"/>
      <c r="T9" s="445">
        <f>Header!G15</f>
        <v>0</v>
      </c>
      <c r="U9" s="446"/>
      <c r="V9" s="446"/>
      <c r="W9" s="446"/>
      <c r="X9" s="446"/>
      <c r="Y9" s="43"/>
      <c r="Z9" s="43"/>
      <c r="AA9" s="43"/>
      <c r="AB9" s="43"/>
      <c r="AC9" s="41"/>
      <c r="AD9" s="41"/>
      <c r="AE9" s="41"/>
      <c r="AF9" s="41"/>
    </row>
    <row r="10" spans="1:32" ht="15.75" x14ac:dyDescent="0.25">
      <c r="A10" s="410" t="s">
        <v>139</v>
      </c>
      <c r="B10" s="410"/>
      <c r="C10" s="410"/>
      <c r="D10" s="410"/>
      <c r="E10" s="410"/>
      <c r="F10" s="410"/>
      <c r="G10" s="410"/>
      <c r="H10" s="410"/>
      <c r="I10" s="411"/>
      <c r="J10" s="174"/>
      <c r="K10" s="174"/>
      <c r="L10" s="174"/>
      <c r="M10" s="174"/>
      <c r="N10" s="174"/>
      <c r="O10" s="174"/>
      <c r="P10" s="174"/>
      <c r="Q10" s="174"/>
      <c r="R10" s="174"/>
      <c r="S10" s="174"/>
      <c r="T10" s="251" t="s">
        <v>174</v>
      </c>
      <c r="U10" s="412"/>
      <c r="V10" s="412"/>
      <c r="W10" s="412"/>
      <c r="X10" s="412"/>
      <c r="Y10" s="43"/>
      <c r="Z10" s="43"/>
      <c r="AA10" s="43"/>
      <c r="AB10" s="43"/>
      <c r="AC10" s="41"/>
      <c r="AD10" s="41"/>
      <c r="AE10" s="41"/>
      <c r="AF10" s="41"/>
    </row>
    <row r="11" spans="1:32" ht="16.5" thickBot="1" x14ac:dyDescent="0.3">
      <c r="A11" s="173"/>
      <c r="B11" s="174"/>
      <c r="C11" s="174"/>
      <c r="D11" s="174"/>
      <c r="E11" s="174"/>
      <c r="F11" s="174"/>
      <c r="G11" s="174"/>
      <c r="H11" s="174"/>
      <c r="I11" s="174"/>
      <c r="J11" s="174"/>
      <c r="K11" s="174"/>
      <c r="L11" s="174"/>
      <c r="M11" s="174"/>
      <c r="N11" s="174"/>
      <c r="O11" s="174"/>
      <c r="P11" s="174"/>
      <c r="Q11" s="174"/>
      <c r="R11" s="174"/>
      <c r="S11" s="174"/>
      <c r="T11" s="174"/>
      <c r="U11" s="174"/>
      <c r="V11" s="174"/>
      <c r="W11" s="174"/>
      <c r="X11" s="174"/>
      <c r="Y11" s="43"/>
      <c r="Z11" s="43"/>
      <c r="AA11" s="43"/>
      <c r="AB11" s="43"/>
      <c r="AC11" s="41"/>
      <c r="AD11" s="41"/>
      <c r="AE11" s="41"/>
      <c r="AF11" s="41"/>
    </row>
    <row r="12" spans="1:32" x14ac:dyDescent="0.2">
      <c r="E12" s="172"/>
      <c r="F12" s="172"/>
      <c r="G12" s="172"/>
      <c r="H12" s="172"/>
      <c r="I12" s="172"/>
      <c r="J12" s="413" t="s">
        <v>220</v>
      </c>
      <c r="K12" s="414"/>
      <c r="L12" s="415"/>
      <c r="M12" s="419">
        <f>Header!G27</f>
        <v>0</v>
      </c>
      <c r="N12" s="420"/>
      <c r="O12" s="420"/>
      <c r="P12" s="421"/>
      <c r="Q12" s="425"/>
      <c r="R12" s="413" t="s">
        <v>270</v>
      </c>
      <c r="S12" s="427"/>
      <c r="T12" s="427"/>
      <c r="U12" s="428"/>
      <c r="V12" s="432">
        <f>SUM(V26+V34+V45)</f>
        <v>0</v>
      </c>
      <c r="W12" s="433"/>
      <c r="X12" s="434"/>
      <c r="Y12" s="172"/>
      <c r="Z12" s="172"/>
      <c r="AA12" s="172"/>
      <c r="AB12" s="172"/>
      <c r="AC12" s="41"/>
      <c r="AD12" s="41"/>
      <c r="AE12" s="41"/>
      <c r="AF12" s="41"/>
    </row>
    <row r="13" spans="1:32" ht="20.25" customHeight="1" thickBot="1" x14ac:dyDescent="0.3">
      <c r="A13" s="438"/>
      <c r="B13" s="438"/>
      <c r="C13" s="438"/>
      <c r="D13" s="438"/>
      <c r="E13" s="438"/>
      <c r="F13" s="438"/>
      <c r="G13" s="438"/>
      <c r="H13" s="438"/>
      <c r="I13" s="439"/>
      <c r="J13" s="416"/>
      <c r="K13" s="417"/>
      <c r="L13" s="418"/>
      <c r="M13" s="422"/>
      <c r="N13" s="423"/>
      <c r="O13" s="423"/>
      <c r="P13" s="424"/>
      <c r="Q13" s="426"/>
      <c r="R13" s="429"/>
      <c r="S13" s="430"/>
      <c r="T13" s="430"/>
      <c r="U13" s="431"/>
      <c r="V13" s="435"/>
      <c r="W13" s="436"/>
      <c r="X13" s="437"/>
    </row>
    <row r="14" spans="1:32" ht="54" customHeight="1" x14ac:dyDescent="0.25">
      <c r="A14" s="456" t="s">
        <v>135</v>
      </c>
      <c r="B14" s="451"/>
      <c r="C14" s="457"/>
      <c r="D14" s="458"/>
      <c r="E14" s="449" t="s">
        <v>28</v>
      </c>
      <c r="F14" s="451"/>
      <c r="G14" s="449" t="s">
        <v>169</v>
      </c>
      <c r="H14" s="451"/>
      <c r="I14" s="451"/>
      <c r="J14" s="450"/>
      <c r="K14" s="449" t="s">
        <v>153</v>
      </c>
      <c r="L14" s="451"/>
      <c r="M14" s="449" t="s">
        <v>31</v>
      </c>
      <c r="N14" s="450"/>
      <c r="O14" s="449" t="s">
        <v>32</v>
      </c>
      <c r="P14" s="450"/>
      <c r="Q14" s="51"/>
      <c r="R14" s="447" t="s">
        <v>156</v>
      </c>
      <c r="S14" s="448"/>
      <c r="T14" s="449" t="s">
        <v>212</v>
      </c>
      <c r="U14" s="450"/>
      <c r="V14" s="449" t="s">
        <v>172</v>
      </c>
      <c r="W14" s="451"/>
      <c r="X14" s="452"/>
    </row>
    <row r="15" spans="1:32" ht="13.5" thickBot="1" x14ac:dyDescent="0.25">
      <c r="A15" s="48"/>
      <c r="B15" s="49"/>
      <c r="C15" s="49"/>
      <c r="D15" s="49"/>
      <c r="E15" s="49"/>
      <c r="F15" s="49"/>
      <c r="G15" s="49"/>
      <c r="H15" s="49"/>
      <c r="I15" s="49"/>
      <c r="J15" s="49"/>
      <c r="K15" s="49"/>
      <c r="L15" s="49"/>
      <c r="M15" s="49"/>
      <c r="N15" s="49"/>
      <c r="O15" s="49"/>
      <c r="P15" s="49"/>
      <c r="Q15" s="49"/>
      <c r="R15" s="49"/>
      <c r="S15" s="49"/>
      <c r="T15" s="49"/>
      <c r="U15" s="49"/>
      <c r="V15" s="49"/>
      <c r="W15" s="49"/>
      <c r="X15" s="50"/>
    </row>
    <row r="16" spans="1:32" ht="18" customHeight="1" x14ac:dyDescent="0.2">
      <c r="A16" s="394" t="s">
        <v>154</v>
      </c>
      <c r="B16" s="395"/>
      <c r="C16" s="395"/>
      <c r="D16" s="453"/>
      <c r="E16" s="398" t="s">
        <v>54</v>
      </c>
      <c r="F16" s="399"/>
      <c r="G16" s="400" t="s">
        <v>230</v>
      </c>
      <c r="H16" s="401"/>
      <c r="I16" s="401"/>
      <c r="J16" s="402"/>
      <c r="K16" s="403">
        <v>76</v>
      </c>
      <c r="L16" s="455"/>
      <c r="M16" s="403">
        <v>89.44</v>
      </c>
      <c r="N16" s="455"/>
      <c r="O16" s="403">
        <v>83.6</v>
      </c>
      <c r="P16" s="455"/>
      <c r="Q16" s="153"/>
      <c r="R16" s="405"/>
      <c r="S16" s="405"/>
      <c r="T16" s="406"/>
      <c r="U16" s="407"/>
      <c r="V16" s="403">
        <f>SUM(R16*T16)</f>
        <v>0</v>
      </c>
      <c r="W16" s="408"/>
      <c r="X16" s="409"/>
    </row>
    <row r="17" spans="1:24" ht="18" customHeight="1" thickBot="1" x14ac:dyDescent="0.25">
      <c r="A17" s="396"/>
      <c r="B17" s="397"/>
      <c r="C17" s="397"/>
      <c r="D17" s="454"/>
      <c r="E17" s="381" t="s">
        <v>60</v>
      </c>
      <c r="F17" s="382"/>
      <c r="G17" s="383" t="s">
        <v>231</v>
      </c>
      <c r="H17" s="384"/>
      <c r="I17" s="384"/>
      <c r="J17" s="382"/>
      <c r="K17" s="385">
        <v>28.5</v>
      </c>
      <c r="L17" s="382"/>
      <c r="M17" s="385">
        <v>33.54</v>
      </c>
      <c r="N17" s="382"/>
      <c r="O17" s="385">
        <v>31.32</v>
      </c>
      <c r="P17" s="382"/>
      <c r="Q17" s="154"/>
      <c r="R17" s="388"/>
      <c r="S17" s="389"/>
      <c r="T17" s="390"/>
      <c r="U17" s="391"/>
      <c r="V17" s="385">
        <f>SUM(R17*T17)</f>
        <v>0</v>
      </c>
      <c r="W17" s="392"/>
      <c r="X17" s="393"/>
    </row>
    <row r="18" spans="1:24" ht="18" customHeight="1" x14ac:dyDescent="0.2">
      <c r="A18" s="167"/>
      <c r="B18" s="168"/>
      <c r="C18" s="168"/>
      <c r="D18" s="168"/>
      <c r="E18" s="381" t="s">
        <v>42</v>
      </c>
      <c r="F18" s="382"/>
      <c r="G18" s="383" t="s">
        <v>45</v>
      </c>
      <c r="H18" s="384"/>
      <c r="I18" s="384"/>
      <c r="J18" s="382"/>
      <c r="K18" s="385">
        <v>75.989999999999995</v>
      </c>
      <c r="L18" s="382"/>
      <c r="M18" s="385">
        <v>89.42</v>
      </c>
      <c r="N18" s="382"/>
      <c r="O18" s="385">
        <v>83.59</v>
      </c>
      <c r="P18" s="382"/>
      <c r="Q18" s="154"/>
      <c r="R18" s="388"/>
      <c r="S18" s="389"/>
      <c r="T18" s="390"/>
      <c r="U18" s="391"/>
      <c r="V18" s="385">
        <f t="shared" ref="V18:V25" si="0">SUM(R18*T18)</f>
        <v>0</v>
      </c>
      <c r="W18" s="392"/>
      <c r="X18" s="393"/>
    </row>
    <row r="19" spans="1:24" ht="18" customHeight="1" x14ac:dyDescent="0.2">
      <c r="A19" s="167"/>
      <c r="B19" s="168"/>
      <c r="C19" s="168"/>
      <c r="D19" s="168"/>
      <c r="E19" s="381" t="s">
        <v>51</v>
      </c>
      <c r="F19" s="382"/>
      <c r="G19" s="383" t="s">
        <v>53</v>
      </c>
      <c r="H19" s="384"/>
      <c r="I19" s="384"/>
      <c r="J19" s="382"/>
      <c r="K19" s="385">
        <v>12.26</v>
      </c>
      <c r="L19" s="382"/>
      <c r="M19" s="386" t="s">
        <v>232</v>
      </c>
      <c r="N19" s="387"/>
      <c r="O19" s="385">
        <v>13.48</v>
      </c>
      <c r="P19" s="382"/>
      <c r="Q19" s="154"/>
      <c r="R19" s="388"/>
      <c r="S19" s="389"/>
      <c r="T19" s="390"/>
      <c r="U19" s="391"/>
      <c r="V19" s="385">
        <f t="shared" si="0"/>
        <v>0</v>
      </c>
      <c r="W19" s="392"/>
      <c r="X19" s="393"/>
    </row>
    <row r="20" spans="1:24" ht="18" customHeight="1" x14ac:dyDescent="0.2">
      <c r="A20" s="167"/>
      <c r="B20" s="168"/>
      <c r="C20" s="168"/>
      <c r="D20" s="168"/>
      <c r="E20" s="381" t="s">
        <v>64</v>
      </c>
      <c r="F20" s="382"/>
      <c r="G20" s="383" t="s">
        <v>233</v>
      </c>
      <c r="H20" s="384"/>
      <c r="I20" s="384"/>
      <c r="J20" s="382"/>
      <c r="K20" s="385">
        <v>15.92</v>
      </c>
      <c r="L20" s="382"/>
      <c r="M20" s="385">
        <v>19.28</v>
      </c>
      <c r="N20" s="382"/>
      <c r="O20" s="385">
        <v>17.510000000000002</v>
      </c>
      <c r="P20" s="382"/>
      <c r="Q20" s="154"/>
      <c r="R20" s="388"/>
      <c r="S20" s="389"/>
      <c r="T20" s="390"/>
      <c r="U20" s="391"/>
      <c r="V20" s="385">
        <f t="shared" si="0"/>
        <v>0</v>
      </c>
      <c r="W20" s="392"/>
      <c r="X20" s="393"/>
    </row>
    <row r="21" spans="1:24" ht="18" customHeight="1" x14ac:dyDescent="0.2">
      <c r="A21" s="167"/>
      <c r="B21" s="168"/>
      <c r="C21" s="168"/>
      <c r="D21" s="168"/>
      <c r="E21" s="381" t="s">
        <v>105</v>
      </c>
      <c r="F21" s="382"/>
      <c r="G21" s="383" t="s">
        <v>107</v>
      </c>
      <c r="H21" s="384"/>
      <c r="I21" s="384"/>
      <c r="J21" s="382"/>
      <c r="K21" s="385">
        <v>19</v>
      </c>
      <c r="L21" s="382"/>
      <c r="M21" s="385">
        <v>22.36</v>
      </c>
      <c r="N21" s="382"/>
      <c r="O21" s="385">
        <v>20.9</v>
      </c>
      <c r="P21" s="382"/>
      <c r="Q21" s="154"/>
      <c r="R21" s="388"/>
      <c r="S21" s="389"/>
      <c r="T21" s="390"/>
      <c r="U21" s="391"/>
      <c r="V21" s="385">
        <f t="shared" si="0"/>
        <v>0</v>
      </c>
      <c r="W21" s="392"/>
      <c r="X21" s="393"/>
    </row>
    <row r="22" spans="1:24" ht="18" customHeight="1" x14ac:dyDescent="0.2">
      <c r="A22" s="167"/>
      <c r="B22" s="168"/>
      <c r="C22" s="168"/>
      <c r="D22" s="168"/>
      <c r="E22" s="381" t="s">
        <v>47</v>
      </c>
      <c r="F22" s="382"/>
      <c r="G22" s="383" t="s">
        <v>155</v>
      </c>
      <c r="H22" s="384"/>
      <c r="I22" s="384"/>
      <c r="J22" s="382"/>
      <c r="K22" s="385">
        <v>18.39</v>
      </c>
      <c r="L22" s="382"/>
      <c r="M22" s="386" t="s">
        <v>232</v>
      </c>
      <c r="N22" s="387"/>
      <c r="O22" s="385">
        <v>20.23</v>
      </c>
      <c r="P22" s="382"/>
      <c r="Q22" s="154"/>
      <c r="R22" s="388"/>
      <c r="S22" s="389"/>
      <c r="T22" s="390"/>
      <c r="U22" s="391"/>
      <c r="V22" s="385">
        <f t="shared" si="0"/>
        <v>0</v>
      </c>
      <c r="W22" s="392"/>
      <c r="X22" s="393"/>
    </row>
    <row r="23" spans="1:24" ht="18" customHeight="1" x14ac:dyDescent="0.2">
      <c r="A23" s="167"/>
      <c r="B23" s="168"/>
      <c r="C23" s="168"/>
      <c r="D23" s="168"/>
      <c r="E23" s="381" t="s">
        <v>108</v>
      </c>
      <c r="F23" s="382"/>
      <c r="G23" s="383" t="s">
        <v>111</v>
      </c>
      <c r="H23" s="384"/>
      <c r="I23" s="384"/>
      <c r="J23" s="382"/>
      <c r="K23" s="385">
        <v>16.100000000000001</v>
      </c>
      <c r="L23" s="382"/>
      <c r="M23" s="385">
        <v>19.46</v>
      </c>
      <c r="N23" s="382"/>
      <c r="O23" s="385">
        <v>17.71</v>
      </c>
      <c r="P23" s="382"/>
      <c r="Q23" s="154"/>
      <c r="R23" s="388"/>
      <c r="S23" s="389"/>
      <c r="T23" s="390"/>
      <c r="U23" s="391"/>
      <c r="V23" s="385">
        <f t="shared" si="0"/>
        <v>0</v>
      </c>
      <c r="W23" s="392"/>
      <c r="X23" s="393"/>
    </row>
    <row r="24" spans="1:24" ht="18" customHeight="1" x14ac:dyDescent="0.2">
      <c r="A24" s="167"/>
      <c r="B24" s="168"/>
      <c r="C24" s="168"/>
      <c r="D24" s="168"/>
      <c r="E24" s="472" t="s">
        <v>122</v>
      </c>
      <c r="F24" s="473"/>
      <c r="G24" s="474" t="s">
        <v>124</v>
      </c>
      <c r="H24" s="475"/>
      <c r="I24" s="475"/>
      <c r="J24" s="476"/>
      <c r="K24" s="477">
        <v>15.92</v>
      </c>
      <c r="L24" s="478"/>
      <c r="M24" s="477">
        <v>19.28</v>
      </c>
      <c r="N24" s="478"/>
      <c r="O24" s="477">
        <v>17.510000000000002</v>
      </c>
      <c r="P24" s="478"/>
      <c r="Q24" s="155"/>
      <c r="R24" s="388"/>
      <c r="S24" s="389"/>
      <c r="T24" s="390"/>
      <c r="U24" s="391"/>
      <c r="V24" s="385">
        <f t="shared" si="0"/>
        <v>0</v>
      </c>
      <c r="W24" s="392"/>
      <c r="X24" s="393"/>
    </row>
    <row r="25" spans="1:24" ht="18" customHeight="1" thickBot="1" x14ac:dyDescent="0.25">
      <c r="A25" s="167"/>
      <c r="B25" s="168"/>
      <c r="C25" s="168"/>
      <c r="D25" s="168"/>
      <c r="E25" s="465" t="s">
        <v>125</v>
      </c>
      <c r="F25" s="466"/>
      <c r="G25" s="467" t="s">
        <v>127</v>
      </c>
      <c r="H25" s="467"/>
      <c r="I25" s="467"/>
      <c r="J25" s="467"/>
      <c r="K25" s="468">
        <v>15.92</v>
      </c>
      <c r="L25" s="468"/>
      <c r="M25" s="468">
        <v>19.28</v>
      </c>
      <c r="N25" s="468"/>
      <c r="O25" s="468">
        <v>17.510000000000002</v>
      </c>
      <c r="P25" s="468"/>
      <c r="Q25" s="156"/>
      <c r="R25" s="469"/>
      <c r="S25" s="470"/>
      <c r="T25" s="373"/>
      <c r="U25" s="471"/>
      <c r="V25" s="369">
        <f t="shared" si="0"/>
        <v>0</v>
      </c>
      <c r="W25" s="374"/>
      <c r="X25" s="375"/>
    </row>
    <row r="26" spans="1:24" ht="18" customHeight="1" thickBot="1" x14ac:dyDescent="0.25">
      <c r="A26" s="57"/>
      <c r="B26" s="44"/>
      <c r="C26" s="44"/>
      <c r="D26" s="44"/>
      <c r="E26" s="45"/>
      <c r="F26" s="45"/>
      <c r="G26" s="168"/>
      <c r="H26" s="168"/>
      <c r="I26" s="168"/>
      <c r="J26" s="168"/>
      <c r="K26" s="46"/>
      <c r="L26" s="46"/>
      <c r="M26" s="46"/>
      <c r="N26" s="46"/>
      <c r="O26" s="46"/>
      <c r="P26" s="46"/>
      <c r="Q26" s="47"/>
      <c r="R26" s="46"/>
      <c r="S26" s="46"/>
      <c r="T26" s="376" t="s">
        <v>168</v>
      </c>
      <c r="U26" s="377"/>
      <c r="V26" s="378">
        <f>SUM(V16:X25)</f>
        <v>0</v>
      </c>
      <c r="W26" s="379"/>
      <c r="X26" s="380"/>
    </row>
    <row r="27" spans="1:24" ht="13.5" thickBot="1" x14ac:dyDescent="0.25">
      <c r="A27" s="57"/>
      <c r="B27" s="44"/>
      <c r="C27" s="44"/>
      <c r="D27" s="44"/>
      <c r="E27" s="45"/>
      <c r="F27" s="45"/>
      <c r="G27" s="168"/>
      <c r="H27" s="168"/>
      <c r="I27" s="168"/>
      <c r="J27" s="168"/>
      <c r="K27" s="46"/>
      <c r="L27" s="46"/>
      <c r="M27" s="46"/>
      <c r="N27" s="46"/>
      <c r="O27" s="46"/>
      <c r="P27" s="46"/>
      <c r="Q27" s="47"/>
      <c r="R27" s="46"/>
      <c r="S27" s="46"/>
      <c r="T27" s="58"/>
      <c r="U27" s="58"/>
      <c r="V27" s="46"/>
      <c r="W27" s="46"/>
      <c r="X27" s="59"/>
    </row>
    <row r="28" spans="1:24" ht="17.25" customHeight="1" x14ac:dyDescent="0.2">
      <c r="A28" s="394" t="s">
        <v>94</v>
      </c>
      <c r="B28" s="395"/>
      <c r="C28" s="395"/>
      <c r="D28" s="453"/>
      <c r="E28" s="512" t="s">
        <v>66</v>
      </c>
      <c r="F28" s="513"/>
      <c r="G28" s="514" t="s">
        <v>70</v>
      </c>
      <c r="H28" s="514"/>
      <c r="I28" s="514"/>
      <c r="J28" s="514"/>
      <c r="K28" s="515" t="s">
        <v>69</v>
      </c>
      <c r="L28" s="515"/>
      <c r="M28" s="516"/>
      <c r="N28" s="516"/>
      <c r="O28" s="516"/>
      <c r="P28" s="516"/>
      <c r="Q28" s="55"/>
      <c r="R28" s="405"/>
      <c r="S28" s="405"/>
      <c r="T28" s="517"/>
      <c r="U28" s="517"/>
      <c r="V28" s="518">
        <f t="shared" ref="V28:V33" si="1">SUM(R28*T28)</f>
        <v>0</v>
      </c>
      <c r="W28" s="518"/>
      <c r="X28" s="519"/>
    </row>
    <row r="29" spans="1:24" ht="18" customHeight="1" thickBot="1" x14ac:dyDescent="0.25">
      <c r="A29" s="396"/>
      <c r="B29" s="397"/>
      <c r="C29" s="397"/>
      <c r="D29" s="454"/>
      <c r="E29" s="521" t="s">
        <v>72</v>
      </c>
      <c r="F29" s="522"/>
      <c r="G29" s="523" t="s">
        <v>73</v>
      </c>
      <c r="H29" s="523"/>
      <c r="I29" s="523"/>
      <c r="J29" s="523"/>
      <c r="K29" s="386" t="s">
        <v>69</v>
      </c>
      <c r="L29" s="524"/>
      <c r="M29" s="525"/>
      <c r="N29" s="525"/>
      <c r="O29" s="525"/>
      <c r="P29" s="525"/>
      <c r="Q29" s="49"/>
      <c r="R29" s="388"/>
      <c r="S29" s="388"/>
      <c r="T29" s="526"/>
      <c r="U29" s="526"/>
      <c r="V29" s="527">
        <f t="shared" si="1"/>
        <v>0</v>
      </c>
      <c r="W29" s="527"/>
      <c r="X29" s="528"/>
    </row>
    <row r="30" spans="1:24" ht="18" customHeight="1" x14ac:dyDescent="0.2">
      <c r="A30" s="57"/>
      <c r="B30" s="44"/>
      <c r="C30" s="44"/>
      <c r="D30" s="44"/>
      <c r="E30" s="381" t="s">
        <v>42</v>
      </c>
      <c r="F30" s="382"/>
      <c r="G30" s="383" t="s">
        <v>45</v>
      </c>
      <c r="H30" s="504"/>
      <c r="I30" s="504"/>
      <c r="J30" s="505"/>
      <c r="K30" s="386">
        <v>75.989999999999995</v>
      </c>
      <c r="L30" s="382"/>
      <c r="M30" s="385">
        <v>89.42</v>
      </c>
      <c r="N30" s="506"/>
      <c r="O30" s="385">
        <v>83.59</v>
      </c>
      <c r="P30" s="506"/>
      <c r="Q30" s="49"/>
      <c r="R30" s="529"/>
      <c r="S30" s="530"/>
      <c r="T30" s="531"/>
      <c r="U30" s="532"/>
      <c r="V30" s="527">
        <f t="shared" si="1"/>
        <v>0</v>
      </c>
      <c r="W30" s="527"/>
      <c r="X30" s="528"/>
    </row>
    <row r="31" spans="1:24" ht="18" customHeight="1" x14ac:dyDescent="0.2">
      <c r="A31" s="57"/>
      <c r="B31" s="44"/>
      <c r="C31" s="44"/>
      <c r="D31" s="44"/>
      <c r="E31" s="381" t="s">
        <v>64</v>
      </c>
      <c r="F31" s="382"/>
      <c r="G31" s="383" t="s">
        <v>233</v>
      </c>
      <c r="H31" s="504"/>
      <c r="I31" s="504"/>
      <c r="J31" s="505"/>
      <c r="K31" s="386">
        <v>15.92</v>
      </c>
      <c r="L31" s="382"/>
      <c r="M31" s="385">
        <v>19.28</v>
      </c>
      <c r="N31" s="506"/>
      <c r="O31" s="385">
        <v>17.510000000000002</v>
      </c>
      <c r="P31" s="506"/>
      <c r="Q31" s="49"/>
      <c r="R31" s="529"/>
      <c r="S31" s="530"/>
      <c r="T31" s="531"/>
      <c r="U31" s="532"/>
      <c r="V31" s="527">
        <f t="shared" si="1"/>
        <v>0</v>
      </c>
      <c r="W31" s="527"/>
      <c r="X31" s="528"/>
    </row>
    <row r="32" spans="1:24" ht="18" customHeight="1" x14ac:dyDescent="0.2">
      <c r="A32" s="57"/>
      <c r="B32" s="44"/>
      <c r="C32" s="44"/>
      <c r="D32" s="44"/>
      <c r="E32" s="381" t="s">
        <v>105</v>
      </c>
      <c r="F32" s="382"/>
      <c r="G32" s="383" t="s">
        <v>107</v>
      </c>
      <c r="H32" s="504"/>
      <c r="I32" s="504"/>
      <c r="J32" s="505"/>
      <c r="K32" s="386">
        <v>19</v>
      </c>
      <c r="L32" s="382"/>
      <c r="M32" s="385">
        <v>22.36</v>
      </c>
      <c r="N32" s="506"/>
      <c r="O32" s="385">
        <v>20.9</v>
      </c>
      <c r="P32" s="506"/>
      <c r="Q32" s="49"/>
      <c r="R32" s="529"/>
      <c r="S32" s="530"/>
      <c r="T32" s="531"/>
      <c r="U32" s="532"/>
      <c r="V32" s="527">
        <f t="shared" si="1"/>
        <v>0</v>
      </c>
      <c r="W32" s="527"/>
      <c r="X32" s="528"/>
    </row>
    <row r="33" spans="1:24" ht="18" customHeight="1" thickBot="1" x14ac:dyDescent="0.25">
      <c r="A33" s="57"/>
      <c r="B33" s="44"/>
      <c r="C33" s="44"/>
      <c r="D33" s="44"/>
      <c r="E33" s="465" t="s">
        <v>108</v>
      </c>
      <c r="F33" s="466"/>
      <c r="G33" s="467" t="s">
        <v>111</v>
      </c>
      <c r="H33" s="467"/>
      <c r="I33" s="467"/>
      <c r="J33" s="467"/>
      <c r="K33" s="468">
        <v>16.100000000000001</v>
      </c>
      <c r="L33" s="468"/>
      <c r="M33" s="468">
        <v>19.46</v>
      </c>
      <c r="N33" s="468"/>
      <c r="O33" s="468">
        <v>17.71</v>
      </c>
      <c r="P33" s="468"/>
      <c r="Q33" s="53"/>
      <c r="R33" s="469"/>
      <c r="S33" s="469"/>
      <c r="T33" s="536"/>
      <c r="U33" s="536"/>
      <c r="V33" s="468">
        <f t="shared" si="1"/>
        <v>0</v>
      </c>
      <c r="W33" s="468"/>
      <c r="X33" s="520"/>
    </row>
    <row r="34" spans="1:24" ht="18" customHeight="1" thickBot="1" x14ac:dyDescent="0.25">
      <c r="A34" s="57"/>
      <c r="B34" s="44"/>
      <c r="C34" s="44"/>
      <c r="D34" s="44"/>
      <c r="E34" s="45"/>
      <c r="F34" s="45"/>
      <c r="G34" s="168"/>
      <c r="H34" s="168"/>
      <c r="I34" s="168"/>
      <c r="J34" s="168"/>
      <c r="K34" s="46"/>
      <c r="L34" s="46"/>
      <c r="M34" s="46"/>
      <c r="N34" s="46"/>
      <c r="O34" s="46"/>
      <c r="P34" s="46"/>
      <c r="Q34" s="49"/>
      <c r="R34" s="46"/>
      <c r="S34" s="46"/>
      <c r="T34" s="376" t="s">
        <v>168</v>
      </c>
      <c r="U34" s="377"/>
      <c r="V34" s="533">
        <f>SUM(V28:X33)</f>
        <v>0</v>
      </c>
      <c r="W34" s="534"/>
      <c r="X34" s="535"/>
    </row>
    <row r="35" spans="1:24" ht="13.5" thickBot="1" x14ac:dyDescent="0.25">
      <c r="A35" s="86"/>
      <c r="B35" s="87"/>
      <c r="C35" s="87"/>
      <c r="D35" s="87"/>
      <c r="E35" s="87"/>
      <c r="F35" s="87"/>
      <c r="G35" s="87"/>
      <c r="H35" s="87"/>
      <c r="I35" s="87"/>
      <c r="J35" s="87"/>
      <c r="K35" s="87"/>
      <c r="L35" s="87"/>
      <c r="M35" s="87"/>
      <c r="N35" s="87"/>
      <c r="O35" s="87"/>
      <c r="P35" s="87"/>
      <c r="Q35" s="53"/>
      <c r="R35" s="87"/>
      <c r="S35" s="87"/>
      <c r="T35" s="87"/>
      <c r="U35" s="87"/>
      <c r="V35" s="87"/>
      <c r="W35" s="87"/>
      <c r="X35" s="88"/>
    </row>
    <row r="36" spans="1:24" ht="18" customHeight="1" thickBot="1" x14ac:dyDescent="0.25">
      <c r="A36" s="459" t="s">
        <v>136</v>
      </c>
      <c r="B36" s="460"/>
      <c r="C36" s="460"/>
      <c r="D36" s="460"/>
      <c r="E36" s="461" t="s">
        <v>101</v>
      </c>
      <c r="F36" s="462"/>
      <c r="G36" s="463" t="s">
        <v>102</v>
      </c>
      <c r="H36" s="463"/>
      <c r="I36" s="463"/>
      <c r="J36" s="463"/>
      <c r="K36" s="464">
        <v>110.85</v>
      </c>
      <c r="L36" s="464"/>
      <c r="M36" s="464">
        <v>114.85</v>
      </c>
      <c r="N36" s="464"/>
      <c r="O36" s="464">
        <v>114.85</v>
      </c>
      <c r="P36" s="464"/>
      <c r="Q36" s="52"/>
      <c r="R36" s="480"/>
      <c r="S36" s="480"/>
      <c r="T36" s="481"/>
      <c r="U36" s="481"/>
      <c r="V36" s="464">
        <f t="shared" ref="V36:V44" si="2">SUM(R36*T36)</f>
        <v>0</v>
      </c>
      <c r="W36" s="464"/>
      <c r="X36" s="482"/>
    </row>
    <row r="37" spans="1:24" ht="18" customHeight="1" x14ac:dyDescent="0.2">
      <c r="A37" s="167"/>
      <c r="B37" s="168"/>
      <c r="C37" s="168"/>
      <c r="D37" s="168"/>
      <c r="E37" s="483" t="s">
        <v>42</v>
      </c>
      <c r="F37" s="382"/>
      <c r="G37" s="484" t="s">
        <v>45</v>
      </c>
      <c r="H37" s="485"/>
      <c r="I37" s="485"/>
      <c r="J37" s="486"/>
      <c r="K37" s="479">
        <v>75.989999999999995</v>
      </c>
      <c r="L37" s="487"/>
      <c r="M37" s="479">
        <v>89.42</v>
      </c>
      <c r="N37" s="487"/>
      <c r="O37" s="479">
        <v>83.59</v>
      </c>
      <c r="P37" s="487"/>
      <c r="Q37" s="54"/>
      <c r="R37" s="488"/>
      <c r="S37" s="489"/>
      <c r="T37" s="490"/>
      <c r="U37" s="491"/>
      <c r="V37" s="479">
        <f t="shared" si="2"/>
        <v>0</v>
      </c>
      <c r="W37" s="392"/>
      <c r="X37" s="393"/>
    </row>
    <row r="38" spans="1:24" ht="18" customHeight="1" x14ac:dyDescent="0.2">
      <c r="A38" s="57"/>
      <c r="B38" s="44"/>
      <c r="C38" s="44"/>
      <c r="D38" s="44"/>
      <c r="E38" s="493" t="s">
        <v>51</v>
      </c>
      <c r="F38" s="494"/>
      <c r="G38" s="495" t="s">
        <v>53</v>
      </c>
      <c r="H38" s="495"/>
      <c r="I38" s="495"/>
      <c r="J38" s="495"/>
      <c r="K38" s="496">
        <v>12.26</v>
      </c>
      <c r="L38" s="496"/>
      <c r="M38" s="496">
        <v>0</v>
      </c>
      <c r="N38" s="496"/>
      <c r="O38" s="496">
        <v>13.48</v>
      </c>
      <c r="P38" s="496"/>
      <c r="Q38" s="49"/>
      <c r="R38" s="497"/>
      <c r="S38" s="497"/>
      <c r="T38" s="492"/>
      <c r="U38" s="492"/>
      <c r="V38" s="479">
        <f t="shared" si="2"/>
        <v>0</v>
      </c>
      <c r="W38" s="392"/>
      <c r="X38" s="393"/>
    </row>
    <row r="39" spans="1:24" ht="18" customHeight="1" x14ac:dyDescent="0.2">
      <c r="A39" s="57"/>
      <c r="B39" s="44"/>
      <c r="C39" s="44"/>
      <c r="D39" s="44"/>
      <c r="E39" s="493" t="s">
        <v>64</v>
      </c>
      <c r="F39" s="494"/>
      <c r="G39" s="495" t="s">
        <v>65</v>
      </c>
      <c r="H39" s="495"/>
      <c r="I39" s="495"/>
      <c r="J39" s="495"/>
      <c r="K39" s="496">
        <v>15.92</v>
      </c>
      <c r="L39" s="496"/>
      <c r="M39" s="496">
        <v>19.28</v>
      </c>
      <c r="N39" s="496"/>
      <c r="O39" s="496">
        <v>17.510000000000002</v>
      </c>
      <c r="P39" s="496"/>
      <c r="Q39" s="49"/>
      <c r="R39" s="497"/>
      <c r="S39" s="497"/>
      <c r="T39" s="492"/>
      <c r="U39" s="492"/>
      <c r="V39" s="479">
        <f t="shared" si="2"/>
        <v>0</v>
      </c>
      <c r="W39" s="392"/>
      <c r="X39" s="393"/>
    </row>
    <row r="40" spans="1:24" ht="18" customHeight="1" x14ac:dyDescent="0.2">
      <c r="A40" s="57"/>
      <c r="B40" s="44"/>
      <c r="C40" s="44"/>
      <c r="D40" s="44"/>
      <c r="E40" s="493" t="s">
        <v>105</v>
      </c>
      <c r="F40" s="494"/>
      <c r="G40" s="495" t="s">
        <v>107</v>
      </c>
      <c r="H40" s="495"/>
      <c r="I40" s="495"/>
      <c r="J40" s="495"/>
      <c r="K40" s="496">
        <v>19</v>
      </c>
      <c r="L40" s="496"/>
      <c r="M40" s="496">
        <v>22.36</v>
      </c>
      <c r="N40" s="496"/>
      <c r="O40" s="496">
        <v>20.9</v>
      </c>
      <c r="P40" s="496"/>
      <c r="Q40" s="49"/>
      <c r="R40" s="497"/>
      <c r="S40" s="497"/>
      <c r="T40" s="492"/>
      <c r="U40" s="492"/>
      <c r="V40" s="479">
        <f t="shared" si="2"/>
        <v>0</v>
      </c>
      <c r="W40" s="392"/>
      <c r="X40" s="393"/>
    </row>
    <row r="41" spans="1:24" ht="18" customHeight="1" x14ac:dyDescent="0.2">
      <c r="A41" s="57"/>
      <c r="B41" s="44"/>
      <c r="C41" s="44"/>
      <c r="D41" s="44"/>
      <c r="E41" s="493" t="s">
        <v>47</v>
      </c>
      <c r="F41" s="494"/>
      <c r="G41" s="495" t="s">
        <v>155</v>
      </c>
      <c r="H41" s="495"/>
      <c r="I41" s="495"/>
      <c r="J41" s="495"/>
      <c r="K41" s="496">
        <v>18.39</v>
      </c>
      <c r="L41" s="496"/>
      <c r="M41" s="496">
        <v>19.46</v>
      </c>
      <c r="N41" s="496"/>
      <c r="O41" s="496">
        <v>20.23</v>
      </c>
      <c r="P41" s="496"/>
      <c r="Q41" s="49"/>
      <c r="R41" s="497"/>
      <c r="S41" s="497"/>
      <c r="T41" s="492"/>
      <c r="U41" s="492"/>
      <c r="V41" s="479">
        <f t="shared" si="2"/>
        <v>0</v>
      </c>
      <c r="W41" s="392"/>
      <c r="X41" s="393"/>
    </row>
    <row r="42" spans="1:24" ht="18" customHeight="1" x14ac:dyDescent="0.2">
      <c r="A42" s="57"/>
      <c r="B42" s="44"/>
      <c r="C42" s="44"/>
      <c r="D42" s="44"/>
      <c r="E42" s="483" t="s">
        <v>108</v>
      </c>
      <c r="F42" s="387"/>
      <c r="G42" s="484" t="s">
        <v>111</v>
      </c>
      <c r="H42" s="485"/>
      <c r="I42" s="485"/>
      <c r="J42" s="486"/>
      <c r="K42" s="479">
        <v>16.100000000000001</v>
      </c>
      <c r="L42" s="487"/>
      <c r="M42" s="479">
        <v>19.46</v>
      </c>
      <c r="N42" s="487"/>
      <c r="O42" s="479">
        <v>17.71</v>
      </c>
      <c r="P42" s="487"/>
      <c r="Q42" s="49"/>
      <c r="R42" s="488"/>
      <c r="S42" s="489"/>
      <c r="T42" s="490"/>
      <c r="U42" s="491"/>
      <c r="V42" s="479">
        <f t="shared" si="2"/>
        <v>0</v>
      </c>
      <c r="W42" s="392"/>
      <c r="X42" s="393"/>
    </row>
    <row r="43" spans="1:24" ht="18" customHeight="1" x14ac:dyDescent="0.2">
      <c r="A43" s="57"/>
      <c r="B43" s="44"/>
      <c r="C43" s="44"/>
      <c r="D43" s="44"/>
      <c r="E43" s="493" t="s">
        <v>122</v>
      </c>
      <c r="F43" s="494"/>
      <c r="G43" s="495" t="s">
        <v>124</v>
      </c>
      <c r="H43" s="495"/>
      <c r="I43" s="495"/>
      <c r="J43" s="495"/>
      <c r="K43" s="496">
        <v>15.92</v>
      </c>
      <c r="L43" s="496"/>
      <c r="M43" s="496">
        <v>19.28</v>
      </c>
      <c r="N43" s="496"/>
      <c r="O43" s="496">
        <v>17.510000000000002</v>
      </c>
      <c r="P43" s="496"/>
      <c r="Q43" s="49"/>
      <c r="R43" s="497"/>
      <c r="S43" s="497"/>
      <c r="T43" s="492"/>
      <c r="U43" s="492"/>
      <c r="V43" s="479">
        <f t="shared" si="2"/>
        <v>0</v>
      </c>
      <c r="W43" s="392"/>
      <c r="X43" s="393"/>
    </row>
    <row r="44" spans="1:24" ht="18" customHeight="1" thickBot="1" x14ac:dyDescent="0.25">
      <c r="A44" s="57"/>
      <c r="B44" s="44"/>
      <c r="C44" s="44"/>
      <c r="D44" s="44"/>
      <c r="E44" s="498" t="s">
        <v>125</v>
      </c>
      <c r="F44" s="499"/>
      <c r="G44" s="500" t="s">
        <v>127</v>
      </c>
      <c r="H44" s="500"/>
      <c r="I44" s="500"/>
      <c r="J44" s="500"/>
      <c r="K44" s="501">
        <v>15.92</v>
      </c>
      <c r="L44" s="501"/>
      <c r="M44" s="501">
        <v>19.28</v>
      </c>
      <c r="N44" s="501"/>
      <c r="O44" s="501">
        <v>17.510000000000002</v>
      </c>
      <c r="P44" s="501"/>
      <c r="Q44" s="53"/>
      <c r="R44" s="502"/>
      <c r="S44" s="502"/>
      <c r="T44" s="503"/>
      <c r="U44" s="503"/>
      <c r="V44" s="537">
        <f t="shared" si="2"/>
        <v>0</v>
      </c>
      <c r="W44" s="374"/>
      <c r="X44" s="375"/>
    </row>
    <row r="45" spans="1:24" ht="18" customHeight="1" thickBot="1" x14ac:dyDescent="0.25">
      <c r="A45" s="57"/>
      <c r="B45" s="44"/>
      <c r="C45" s="44"/>
      <c r="D45" s="44"/>
      <c r="E45" s="60"/>
      <c r="F45" s="60"/>
      <c r="G45" s="61"/>
      <c r="H45" s="61"/>
      <c r="I45" s="61"/>
      <c r="J45" s="61"/>
      <c r="K45" s="62"/>
      <c r="L45" s="62"/>
      <c r="M45" s="62"/>
      <c r="N45" s="62"/>
      <c r="O45" s="62"/>
      <c r="P45" s="62"/>
      <c r="Q45" s="54"/>
      <c r="R45" s="62"/>
      <c r="S45" s="62"/>
      <c r="T45" s="507" t="s">
        <v>168</v>
      </c>
      <c r="U45" s="508"/>
      <c r="V45" s="509">
        <f>SUM(V36:X44)</f>
        <v>0</v>
      </c>
      <c r="W45" s="510"/>
      <c r="X45" s="511"/>
    </row>
    <row r="46" spans="1:24" x14ac:dyDescent="0.2">
      <c r="A46" s="44"/>
      <c r="B46" s="44"/>
      <c r="C46" s="44"/>
      <c r="D46" s="44"/>
      <c r="E46" s="44"/>
      <c r="F46" s="44"/>
      <c r="G46" s="44"/>
      <c r="H46" s="44"/>
      <c r="I46" s="44"/>
      <c r="J46" s="44"/>
      <c r="K46" s="44"/>
      <c r="L46" s="44"/>
      <c r="M46" s="44"/>
      <c r="N46" s="44"/>
      <c r="O46" s="44"/>
      <c r="P46" s="44"/>
      <c r="Q46" s="49"/>
      <c r="R46" s="44"/>
      <c r="S46" s="44"/>
      <c r="T46" s="44"/>
      <c r="U46" s="44"/>
      <c r="V46" s="44"/>
      <c r="W46" s="44"/>
      <c r="X46" s="44"/>
    </row>
    <row r="47" spans="1:24" x14ac:dyDescent="0.2">
      <c r="A47" s="6"/>
      <c r="B47" s="6"/>
      <c r="C47" s="6"/>
      <c r="D47" s="6"/>
      <c r="E47" s="6"/>
      <c r="F47" s="6"/>
      <c r="G47" s="6"/>
      <c r="H47" s="6"/>
      <c r="I47" s="6"/>
      <c r="J47" s="6"/>
      <c r="K47" s="6"/>
      <c r="L47" s="6"/>
      <c r="M47" s="6"/>
      <c r="N47" s="6"/>
      <c r="O47" s="6"/>
      <c r="P47" s="6"/>
      <c r="Q47" s="6"/>
      <c r="R47" s="6"/>
      <c r="S47" s="6"/>
      <c r="T47" s="6"/>
      <c r="U47" s="6"/>
      <c r="V47" s="6"/>
      <c r="W47" s="6"/>
      <c r="X47" s="6"/>
    </row>
    <row r="48" spans="1:24" x14ac:dyDescent="0.2">
      <c r="A48" s="6"/>
      <c r="B48" s="6"/>
      <c r="C48" s="6"/>
      <c r="D48" s="6"/>
      <c r="E48" s="6"/>
      <c r="F48" s="6"/>
      <c r="G48" s="6"/>
      <c r="H48" s="6"/>
      <c r="I48" s="6"/>
      <c r="J48" s="6"/>
      <c r="K48" s="6"/>
      <c r="L48" s="6"/>
      <c r="M48" s="6"/>
      <c r="N48" s="6"/>
      <c r="O48" s="6"/>
      <c r="P48" s="6"/>
      <c r="Q48" s="6"/>
      <c r="R48" s="6"/>
      <c r="S48" s="6"/>
      <c r="T48" s="6"/>
      <c r="U48" s="6"/>
      <c r="V48" s="6"/>
      <c r="W48" s="6"/>
      <c r="X48" s="6"/>
    </row>
  </sheetData>
  <sheetProtection password="EEE0" sheet="1" objects="1" scenarios="1"/>
  <mergeCells count="233">
    <mergeCell ref="A10:I10"/>
    <mergeCell ref="T10:X10"/>
    <mergeCell ref="J12:L13"/>
    <mergeCell ref="M12:P13"/>
    <mergeCell ref="Q12:Q13"/>
    <mergeCell ref="R12:U13"/>
    <mergeCell ref="V12:X13"/>
    <mergeCell ref="A13:I13"/>
    <mergeCell ref="J2:X2"/>
    <mergeCell ref="J3:X3"/>
    <mergeCell ref="J4:X4"/>
    <mergeCell ref="J5:X5"/>
    <mergeCell ref="A7:X7"/>
    <mergeCell ref="A9:I9"/>
    <mergeCell ref="T9:X9"/>
    <mergeCell ref="R14:S14"/>
    <mergeCell ref="T14:U14"/>
    <mergeCell ref="V14:X14"/>
    <mergeCell ref="A16:D17"/>
    <mergeCell ref="E16:F16"/>
    <mergeCell ref="G16:J16"/>
    <mergeCell ref="K16:L16"/>
    <mergeCell ref="M16:N16"/>
    <mergeCell ref="O16:P16"/>
    <mergeCell ref="R16:S16"/>
    <mergeCell ref="A14:D14"/>
    <mergeCell ref="E14:F14"/>
    <mergeCell ref="G14:J14"/>
    <mergeCell ref="K14:L14"/>
    <mergeCell ref="M14:N14"/>
    <mergeCell ref="O14:P14"/>
    <mergeCell ref="T16:U16"/>
    <mergeCell ref="V16:X16"/>
    <mergeCell ref="E17:F17"/>
    <mergeCell ref="G17:J17"/>
    <mergeCell ref="K17:L17"/>
    <mergeCell ref="M17:N17"/>
    <mergeCell ref="O17:P17"/>
    <mergeCell ref="R17:S17"/>
    <mergeCell ref="T17:U17"/>
    <mergeCell ref="V17:X17"/>
    <mergeCell ref="T18:U18"/>
    <mergeCell ref="V18:X18"/>
    <mergeCell ref="E19:F19"/>
    <mergeCell ref="G19:J19"/>
    <mergeCell ref="K19:L19"/>
    <mergeCell ref="M19:N19"/>
    <mergeCell ref="O19:P19"/>
    <mergeCell ref="R19:S19"/>
    <mergeCell ref="T19:U19"/>
    <mergeCell ref="V19:X19"/>
    <mergeCell ref="E18:F18"/>
    <mergeCell ref="G18:J18"/>
    <mergeCell ref="K18:L18"/>
    <mergeCell ref="M18:N18"/>
    <mergeCell ref="O18:P18"/>
    <mergeCell ref="R18:S18"/>
    <mergeCell ref="T20:U20"/>
    <mergeCell ref="V20:X20"/>
    <mergeCell ref="E21:F21"/>
    <mergeCell ref="G21:J21"/>
    <mergeCell ref="K21:L21"/>
    <mergeCell ref="M21:N21"/>
    <mergeCell ref="O21:P21"/>
    <mergeCell ref="R21:S21"/>
    <mergeCell ref="T21:U21"/>
    <mergeCell ref="V21:X21"/>
    <mergeCell ref="E20:F20"/>
    <mergeCell ref="G20:J20"/>
    <mergeCell ref="K20:L20"/>
    <mergeCell ref="M20:N20"/>
    <mergeCell ref="O20:P20"/>
    <mergeCell ref="R20:S20"/>
    <mergeCell ref="T22:U22"/>
    <mergeCell ref="V22:X22"/>
    <mergeCell ref="E23:F23"/>
    <mergeCell ref="G23:J23"/>
    <mergeCell ref="K23:L23"/>
    <mergeCell ref="M23:N23"/>
    <mergeCell ref="O23:P23"/>
    <mergeCell ref="R23:S23"/>
    <mergeCell ref="T23:U23"/>
    <mergeCell ref="V23:X23"/>
    <mergeCell ref="E22:F22"/>
    <mergeCell ref="G22:J22"/>
    <mergeCell ref="K22:L22"/>
    <mergeCell ref="M22:N22"/>
    <mergeCell ref="O22:P22"/>
    <mergeCell ref="R22:S22"/>
    <mergeCell ref="T24:U24"/>
    <mergeCell ref="V24:X24"/>
    <mergeCell ref="E25:F25"/>
    <mergeCell ref="G25:J25"/>
    <mergeCell ref="K25:L25"/>
    <mergeCell ref="M25:N25"/>
    <mergeCell ref="O25:P25"/>
    <mergeCell ref="R25:S25"/>
    <mergeCell ref="T25:U25"/>
    <mergeCell ref="V25:X25"/>
    <mergeCell ref="E24:F24"/>
    <mergeCell ref="G24:J24"/>
    <mergeCell ref="K24:L24"/>
    <mergeCell ref="M24:N24"/>
    <mergeCell ref="O24:P24"/>
    <mergeCell ref="R24:S24"/>
    <mergeCell ref="T26:U26"/>
    <mergeCell ref="V26:X26"/>
    <mergeCell ref="A36:D36"/>
    <mergeCell ref="E36:F36"/>
    <mergeCell ref="G36:J36"/>
    <mergeCell ref="K36:L36"/>
    <mergeCell ref="M36:N36"/>
    <mergeCell ref="O36:P36"/>
    <mergeCell ref="R36:S36"/>
    <mergeCell ref="T36:U36"/>
    <mergeCell ref="A28:D29"/>
    <mergeCell ref="V36:X36"/>
    <mergeCell ref="T28:U28"/>
    <mergeCell ref="V28:X28"/>
    <mergeCell ref="E29:F29"/>
    <mergeCell ref="G29:J29"/>
    <mergeCell ref="K29:L29"/>
    <mergeCell ref="M29:N29"/>
    <mergeCell ref="O29:P29"/>
    <mergeCell ref="R29:S29"/>
    <mergeCell ref="T29:U29"/>
    <mergeCell ref="V29:X29"/>
    <mergeCell ref="E30:F30"/>
    <mergeCell ref="G30:J30"/>
    <mergeCell ref="E37:F37"/>
    <mergeCell ref="G37:J37"/>
    <mergeCell ref="K37:L37"/>
    <mergeCell ref="M37:N37"/>
    <mergeCell ref="O37:P37"/>
    <mergeCell ref="R37:S37"/>
    <mergeCell ref="T37:U37"/>
    <mergeCell ref="V37:X37"/>
    <mergeCell ref="T38:U38"/>
    <mergeCell ref="V38:X38"/>
    <mergeCell ref="E39:F39"/>
    <mergeCell ref="G39:J39"/>
    <mergeCell ref="K39:L39"/>
    <mergeCell ref="M39:N39"/>
    <mergeCell ref="O39:P39"/>
    <mergeCell ref="R39:S39"/>
    <mergeCell ref="T39:U39"/>
    <mergeCell ref="V39:X39"/>
    <mergeCell ref="E38:F38"/>
    <mergeCell ref="G38:J38"/>
    <mergeCell ref="K38:L38"/>
    <mergeCell ref="M38:N38"/>
    <mergeCell ref="O38:P38"/>
    <mergeCell ref="R38:S38"/>
    <mergeCell ref="T43:U43"/>
    <mergeCell ref="V43:X43"/>
    <mergeCell ref="E42:F42"/>
    <mergeCell ref="G42:J42"/>
    <mergeCell ref="K42:L42"/>
    <mergeCell ref="M42:N42"/>
    <mergeCell ref="O42:P42"/>
    <mergeCell ref="R42:S42"/>
    <mergeCell ref="T40:U40"/>
    <mergeCell ref="V40:X40"/>
    <mergeCell ref="E41:F41"/>
    <mergeCell ref="G41:J41"/>
    <mergeCell ref="K41:L41"/>
    <mergeCell ref="M41:N41"/>
    <mergeCell ref="O41:P41"/>
    <mergeCell ref="R41:S41"/>
    <mergeCell ref="T41:U41"/>
    <mergeCell ref="V41:X41"/>
    <mergeCell ref="E40:F40"/>
    <mergeCell ref="G40:J40"/>
    <mergeCell ref="K40:L40"/>
    <mergeCell ref="M40:N40"/>
    <mergeCell ref="O40:P40"/>
    <mergeCell ref="R40:S40"/>
    <mergeCell ref="T44:U44"/>
    <mergeCell ref="V44:X44"/>
    <mergeCell ref="T45:U45"/>
    <mergeCell ref="V45:X45"/>
    <mergeCell ref="E28:F28"/>
    <mergeCell ref="G28:J28"/>
    <mergeCell ref="K28:L28"/>
    <mergeCell ref="M28:N28"/>
    <mergeCell ref="O28:P28"/>
    <mergeCell ref="E44:F44"/>
    <mergeCell ref="G44:J44"/>
    <mergeCell ref="K44:L44"/>
    <mergeCell ref="M44:N44"/>
    <mergeCell ref="O44:P44"/>
    <mergeCell ref="R44:S44"/>
    <mergeCell ref="T42:U42"/>
    <mergeCell ref="V42:X42"/>
    <mergeCell ref="E43:F43"/>
    <mergeCell ref="G43:J43"/>
    <mergeCell ref="K43:L43"/>
    <mergeCell ref="M43:N43"/>
    <mergeCell ref="O43:P43"/>
    <mergeCell ref="R43:S43"/>
    <mergeCell ref="R28:S28"/>
    <mergeCell ref="K30:L30"/>
    <mergeCell ref="M30:N30"/>
    <mergeCell ref="O30:P30"/>
    <mergeCell ref="R30:S30"/>
    <mergeCell ref="T30:U30"/>
    <mergeCell ref="V30:X30"/>
    <mergeCell ref="T31:U31"/>
    <mergeCell ref="V31:X31"/>
    <mergeCell ref="E32:F32"/>
    <mergeCell ref="G32:J32"/>
    <mergeCell ref="K32:L32"/>
    <mergeCell ref="M32:N32"/>
    <mergeCell ref="O32:P32"/>
    <mergeCell ref="R32:S32"/>
    <mergeCell ref="T32:U32"/>
    <mergeCell ref="V32:X32"/>
    <mergeCell ref="E31:F31"/>
    <mergeCell ref="G31:J31"/>
    <mergeCell ref="K31:L31"/>
    <mergeCell ref="M31:N31"/>
    <mergeCell ref="O31:P31"/>
    <mergeCell ref="R31:S31"/>
    <mergeCell ref="T33:U33"/>
    <mergeCell ref="V33:X33"/>
    <mergeCell ref="T34:U34"/>
    <mergeCell ref="V34:X34"/>
    <mergeCell ref="E33:F33"/>
    <mergeCell ref="G33:J33"/>
    <mergeCell ref="K33:L33"/>
    <mergeCell ref="M33:N33"/>
    <mergeCell ref="O33:P33"/>
    <mergeCell ref="R33:S33"/>
  </mergeCells>
  <pageMargins left="0.65" right="0.59" top="0.52" bottom="0.21" header="0.3" footer="0.17"/>
  <pageSetup scale="5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54"/>
  <sheetViews>
    <sheetView view="pageBreakPreview" zoomScale="85" zoomScaleNormal="86" zoomScaleSheetLayoutView="85" workbookViewId="0">
      <pane ySplit="14" topLeftCell="A15" activePane="bottomLeft" state="frozen"/>
      <selection pane="bottomLeft" activeCell="O46" sqref="O46:P46"/>
    </sheetView>
  </sheetViews>
  <sheetFormatPr defaultRowHeight="12.75" x14ac:dyDescent="0.2"/>
  <cols>
    <col min="1" max="3" width="5.7109375" style="8" customWidth="1"/>
    <col min="4" max="4" width="10.140625" style="8" customWidth="1"/>
    <col min="5" max="6" width="5.7109375" style="8" customWidth="1"/>
    <col min="7" max="7" width="10.7109375" style="8" customWidth="1"/>
    <col min="8" max="8" width="11.85546875" style="8" customWidth="1"/>
    <col min="9" max="9" width="14.140625" style="8" customWidth="1"/>
    <col min="10" max="10" width="9.28515625" style="8" customWidth="1"/>
    <col min="11" max="16" width="5.7109375" style="8" customWidth="1"/>
    <col min="17" max="17" width="1.7109375" style="8" customWidth="1"/>
    <col min="18" max="21" width="5.7109375" style="8" customWidth="1"/>
    <col min="22" max="22" width="7.28515625" style="8" customWidth="1"/>
    <col min="23" max="23" width="7.42578125" style="8" customWidth="1"/>
    <col min="24" max="32" width="5.7109375" style="8" customWidth="1"/>
    <col min="33" max="16384" width="9.140625" style="8"/>
  </cols>
  <sheetData>
    <row r="2" spans="1:32" ht="15.75" x14ac:dyDescent="0.25">
      <c r="J2" s="440" t="s">
        <v>0</v>
      </c>
      <c r="K2" s="440"/>
      <c r="L2" s="440"/>
      <c r="M2" s="440"/>
      <c r="N2" s="440"/>
      <c r="O2" s="440"/>
      <c r="P2" s="440"/>
      <c r="Q2" s="440"/>
      <c r="R2" s="440"/>
      <c r="S2" s="440"/>
      <c r="T2" s="440"/>
      <c r="U2" s="440"/>
      <c r="V2" s="440"/>
      <c r="W2" s="440"/>
      <c r="X2" s="440"/>
    </row>
    <row r="3" spans="1:32" ht="15.75" x14ac:dyDescent="0.25">
      <c r="J3" s="440" t="s">
        <v>1</v>
      </c>
      <c r="K3" s="440"/>
      <c r="L3" s="440"/>
      <c r="M3" s="440"/>
      <c r="N3" s="440"/>
      <c r="O3" s="440"/>
      <c r="P3" s="440"/>
      <c r="Q3" s="440"/>
      <c r="R3" s="440"/>
      <c r="S3" s="440"/>
      <c r="T3" s="440"/>
      <c r="U3" s="440"/>
      <c r="V3" s="440"/>
      <c r="W3" s="440"/>
      <c r="X3" s="440"/>
    </row>
    <row r="4" spans="1:32" ht="15.75" x14ac:dyDescent="0.25">
      <c r="J4" s="440" t="s">
        <v>157</v>
      </c>
      <c r="K4" s="440"/>
      <c r="L4" s="440"/>
      <c r="M4" s="440"/>
      <c r="N4" s="440"/>
      <c r="O4" s="440"/>
      <c r="P4" s="440"/>
      <c r="Q4" s="440"/>
      <c r="R4" s="440"/>
      <c r="S4" s="440"/>
      <c r="T4" s="440"/>
      <c r="U4" s="440"/>
      <c r="V4" s="440"/>
      <c r="W4" s="440"/>
      <c r="X4" s="440"/>
    </row>
    <row r="5" spans="1:32" ht="15.75" x14ac:dyDescent="0.25">
      <c r="J5" s="440"/>
      <c r="K5" s="440"/>
      <c r="L5" s="440"/>
      <c r="M5" s="440"/>
      <c r="N5" s="440"/>
      <c r="O5" s="440"/>
      <c r="P5" s="440"/>
      <c r="Q5" s="440"/>
      <c r="R5" s="440"/>
      <c r="S5" s="440"/>
      <c r="T5" s="440"/>
      <c r="U5" s="440"/>
      <c r="V5" s="440"/>
      <c r="W5" s="440"/>
      <c r="X5" s="440"/>
    </row>
    <row r="7" spans="1:32" ht="15.75" x14ac:dyDescent="0.25">
      <c r="A7" s="441" t="s">
        <v>246</v>
      </c>
      <c r="B7" s="442"/>
      <c r="C7" s="442"/>
      <c r="D7" s="442"/>
      <c r="E7" s="442"/>
      <c r="F7" s="442"/>
      <c r="G7" s="442"/>
      <c r="H7" s="442"/>
      <c r="I7" s="442"/>
      <c r="J7" s="442"/>
      <c r="K7" s="442"/>
      <c r="L7" s="442"/>
      <c r="M7" s="442"/>
      <c r="N7" s="442"/>
      <c r="O7" s="442"/>
      <c r="P7" s="442"/>
      <c r="Q7" s="442"/>
      <c r="R7" s="442"/>
      <c r="S7" s="442"/>
      <c r="T7" s="442"/>
      <c r="U7" s="442"/>
      <c r="V7" s="442"/>
      <c r="W7" s="442"/>
      <c r="X7" s="442"/>
      <c r="Y7" s="43"/>
      <c r="Z7" s="43"/>
      <c r="AA7" s="43"/>
      <c r="AB7" s="43"/>
      <c r="AC7" s="41"/>
      <c r="AD7" s="41"/>
      <c r="AE7" s="41"/>
      <c r="AF7" s="41"/>
    </row>
    <row r="8" spans="1:32" ht="15.75" x14ac:dyDescent="0.25">
      <c r="A8" s="173"/>
      <c r="B8" s="174"/>
      <c r="C8" s="174"/>
      <c r="D8" s="174"/>
      <c r="E8" s="174"/>
      <c r="F8" s="174"/>
      <c r="G8" s="174"/>
      <c r="H8" s="174"/>
      <c r="I8" s="174"/>
      <c r="J8" s="174"/>
      <c r="K8" s="174"/>
      <c r="L8" s="174"/>
      <c r="M8" s="174"/>
      <c r="N8" s="174"/>
      <c r="O8" s="174"/>
      <c r="P8" s="174"/>
      <c r="Q8" s="174"/>
      <c r="R8" s="174"/>
      <c r="S8" s="174"/>
      <c r="T8" s="174"/>
      <c r="U8" s="174"/>
      <c r="V8" s="174"/>
      <c r="W8" s="174"/>
      <c r="X8" s="174"/>
      <c r="Y8" s="43"/>
      <c r="Z8" s="43"/>
      <c r="AA8" s="43"/>
      <c r="AB8" s="43"/>
      <c r="AC8" s="41"/>
      <c r="AD8" s="41"/>
      <c r="AE8" s="41"/>
      <c r="AF8" s="41"/>
    </row>
    <row r="9" spans="1:32" ht="15.75" x14ac:dyDescent="0.25">
      <c r="A9" s="443">
        <f>Header!D12</f>
        <v>0</v>
      </c>
      <c r="B9" s="444"/>
      <c r="C9" s="444"/>
      <c r="D9" s="444"/>
      <c r="E9" s="444"/>
      <c r="F9" s="444"/>
      <c r="G9" s="444"/>
      <c r="H9" s="444"/>
      <c r="I9" s="444"/>
      <c r="J9" s="174"/>
      <c r="K9" s="174"/>
      <c r="L9" s="174"/>
      <c r="M9" s="174"/>
      <c r="N9" s="174"/>
      <c r="O9" s="174"/>
      <c r="P9" s="174"/>
      <c r="Q9" s="174"/>
      <c r="R9" s="174"/>
      <c r="S9" s="174"/>
      <c r="T9" s="445">
        <f>Header!G15</f>
        <v>0</v>
      </c>
      <c r="U9" s="446"/>
      <c r="V9" s="446"/>
      <c r="W9" s="446"/>
      <c r="X9" s="446"/>
      <c r="Y9" s="43"/>
      <c r="Z9" s="43"/>
      <c r="AA9" s="43"/>
      <c r="AB9" s="43"/>
      <c r="AC9" s="41"/>
      <c r="AD9" s="41"/>
      <c r="AE9" s="41"/>
      <c r="AF9" s="41"/>
    </row>
    <row r="10" spans="1:32" ht="15.75" x14ac:dyDescent="0.25">
      <c r="A10" s="410" t="s">
        <v>139</v>
      </c>
      <c r="B10" s="410"/>
      <c r="C10" s="410"/>
      <c r="D10" s="410"/>
      <c r="E10" s="410"/>
      <c r="F10" s="410"/>
      <c r="G10" s="410"/>
      <c r="H10" s="410"/>
      <c r="I10" s="411"/>
      <c r="J10" s="174"/>
      <c r="K10" s="174"/>
      <c r="L10" s="174"/>
      <c r="M10" s="174"/>
      <c r="N10" s="174"/>
      <c r="O10" s="174"/>
      <c r="P10" s="174"/>
      <c r="Q10" s="174"/>
      <c r="R10" s="174"/>
      <c r="S10" s="174"/>
      <c r="T10" s="251" t="s">
        <v>174</v>
      </c>
      <c r="U10" s="412"/>
      <c r="V10" s="412"/>
      <c r="W10" s="412"/>
      <c r="X10" s="412"/>
      <c r="Y10" s="43"/>
      <c r="Z10" s="43"/>
      <c r="AA10" s="43"/>
      <c r="AB10" s="43"/>
      <c r="AC10" s="41"/>
      <c r="AD10" s="41"/>
      <c r="AE10" s="41"/>
      <c r="AF10" s="41"/>
    </row>
    <row r="11" spans="1:32" ht="16.5" thickBot="1" x14ac:dyDescent="0.3">
      <c r="A11" s="173"/>
      <c r="B11" s="174"/>
      <c r="C11" s="174"/>
      <c r="D11" s="174"/>
      <c r="E11" s="174"/>
      <c r="F11" s="174"/>
      <c r="G11" s="174"/>
      <c r="H11" s="174"/>
      <c r="I11" s="174"/>
      <c r="J11" s="174"/>
      <c r="K11" s="174"/>
      <c r="L11" s="174"/>
      <c r="M11" s="174"/>
      <c r="N11" s="174"/>
      <c r="O11" s="174"/>
      <c r="P11" s="174"/>
      <c r="Q11" s="174"/>
      <c r="R11" s="174"/>
      <c r="S11" s="174"/>
      <c r="T11" s="174"/>
      <c r="U11" s="174"/>
      <c r="V11" s="174"/>
      <c r="W11" s="174"/>
      <c r="X11" s="174"/>
      <c r="Y11" s="43"/>
      <c r="Z11" s="43"/>
      <c r="AA11" s="43"/>
      <c r="AB11" s="43"/>
      <c r="AC11" s="41"/>
      <c r="AD11" s="41"/>
      <c r="AE11" s="41"/>
      <c r="AF11" s="41"/>
    </row>
    <row r="12" spans="1:32" x14ac:dyDescent="0.2">
      <c r="E12" s="172"/>
      <c r="F12" s="172"/>
      <c r="G12" s="172"/>
      <c r="H12" s="172"/>
      <c r="I12" s="172"/>
      <c r="J12" s="413" t="s">
        <v>220</v>
      </c>
      <c r="K12" s="414"/>
      <c r="L12" s="415"/>
      <c r="M12" s="419">
        <f>Header!G28</f>
        <v>0</v>
      </c>
      <c r="N12" s="420"/>
      <c r="O12" s="420"/>
      <c r="P12" s="421"/>
      <c r="Q12" s="425"/>
      <c r="R12" s="413" t="s">
        <v>270</v>
      </c>
      <c r="S12" s="427"/>
      <c r="T12" s="427"/>
      <c r="U12" s="428"/>
      <c r="V12" s="432">
        <f>SUM(V26+V38+V49)</f>
        <v>0</v>
      </c>
      <c r="W12" s="433"/>
      <c r="X12" s="434"/>
      <c r="Y12" s="172"/>
      <c r="Z12" s="172"/>
      <c r="AA12" s="172"/>
      <c r="AB12" s="172"/>
      <c r="AC12" s="41"/>
      <c r="AD12" s="41"/>
      <c r="AE12" s="41"/>
      <c r="AF12" s="41"/>
    </row>
    <row r="13" spans="1:32" ht="20.25" customHeight="1" thickBot="1" x14ac:dyDescent="0.3">
      <c r="A13" s="438"/>
      <c r="B13" s="438"/>
      <c r="C13" s="438"/>
      <c r="D13" s="438"/>
      <c r="E13" s="438"/>
      <c r="F13" s="438"/>
      <c r="G13" s="438"/>
      <c r="H13" s="438"/>
      <c r="I13" s="439"/>
      <c r="J13" s="416"/>
      <c r="K13" s="417"/>
      <c r="L13" s="418"/>
      <c r="M13" s="422"/>
      <c r="N13" s="423"/>
      <c r="O13" s="423"/>
      <c r="P13" s="424"/>
      <c r="Q13" s="426"/>
      <c r="R13" s="429"/>
      <c r="S13" s="430"/>
      <c r="T13" s="430"/>
      <c r="U13" s="431"/>
      <c r="V13" s="435"/>
      <c r="W13" s="436"/>
      <c r="X13" s="437"/>
    </row>
    <row r="14" spans="1:32" ht="54" customHeight="1" x14ac:dyDescent="0.25">
      <c r="A14" s="456" t="s">
        <v>135</v>
      </c>
      <c r="B14" s="451"/>
      <c r="C14" s="457"/>
      <c r="D14" s="458"/>
      <c r="E14" s="449" t="s">
        <v>28</v>
      </c>
      <c r="F14" s="451"/>
      <c r="G14" s="449" t="s">
        <v>169</v>
      </c>
      <c r="H14" s="451"/>
      <c r="I14" s="451"/>
      <c r="J14" s="450"/>
      <c r="K14" s="449" t="s">
        <v>153</v>
      </c>
      <c r="L14" s="451"/>
      <c r="M14" s="449" t="s">
        <v>31</v>
      </c>
      <c r="N14" s="450"/>
      <c r="O14" s="449" t="s">
        <v>32</v>
      </c>
      <c r="P14" s="450"/>
      <c r="Q14" s="51"/>
      <c r="R14" s="447" t="s">
        <v>156</v>
      </c>
      <c r="S14" s="448"/>
      <c r="T14" s="449" t="s">
        <v>212</v>
      </c>
      <c r="U14" s="450"/>
      <c r="V14" s="449" t="s">
        <v>172</v>
      </c>
      <c r="W14" s="451"/>
      <c r="X14" s="452"/>
    </row>
    <row r="15" spans="1:32" ht="13.5" thickBot="1" x14ac:dyDescent="0.25">
      <c r="A15" s="48"/>
      <c r="B15" s="49"/>
      <c r="C15" s="49"/>
      <c r="D15" s="49"/>
      <c r="E15" s="49"/>
      <c r="F15" s="49"/>
      <c r="G15" s="49"/>
      <c r="H15" s="49"/>
      <c r="I15" s="49"/>
      <c r="J15" s="49"/>
      <c r="K15" s="49"/>
      <c r="L15" s="49"/>
      <c r="M15" s="49"/>
      <c r="N15" s="49"/>
      <c r="O15" s="49"/>
      <c r="P15" s="49"/>
      <c r="Q15" s="49"/>
      <c r="R15" s="49"/>
      <c r="S15" s="49"/>
      <c r="T15" s="49"/>
      <c r="U15" s="49"/>
      <c r="V15" s="49"/>
      <c r="W15" s="49"/>
      <c r="X15" s="50"/>
    </row>
    <row r="16" spans="1:32" ht="18" customHeight="1" thickBot="1" x14ac:dyDescent="0.25">
      <c r="A16" s="459" t="s">
        <v>77</v>
      </c>
      <c r="B16" s="460"/>
      <c r="C16" s="460"/>
      <c r="D16" s="460"/>
      <c r="E16" s="461" t="s">
        <v>74</v>
      </c>
      <c r="F16" s="462"/>
      <c r="G16" s="463" t="s">
        <v>137</v>
      </c>
      <c r="H16" s="463"/>
      <c r="I16" s="463"/>
      <c r="J16" s="463"/>
      <c r="K16" s="464">
        <v>83.39</v>
      </c>
      <c r="L16" s="464"/>
      <c r="M16" s="464">
        <v>100.18</v>
      </c>
      <c r="N16" s="464"/>
      <c r="O16" s="464">
        <v>91.73</v>
      </c>
      <c r="P16" s="464"/>
      <c r="Q16" s="52"/>
      <c r="R16" s="480"/>
      <c r="S16" s="480"/>
      <c r="T16" s="481"/>
      <c r="U16" s="481"/>
      <c r="V16" s="540">
        <f>SUM(R16*T16)</f>
        <v>0</v>
      </c>
      <c r="W16" s="540"/>
      <c r="X16" s="541"/>
    </row>
    <row r="17" spans="1:24" ht="18" customHeight="1" x14ac:dyDescent="0.2">
      <c r="A17" s="167"/>
      <c r="B17" s="168"/>
      <c r="C17" s="168"/>
      <c r="D17" s="168"/>
      <c r="E17" s="493" t="s">
        <v>101</v>
      </c>
      <c r="F17" s="494"/>
      <c r="G17" s="495" t="s">
        <v>102</v>
      </c>
      <c r="H17" s="495"/>
      <c r="I17" s="495"/>
      <c r="J17" s="495"/>
      <c r="K17" s="496">
        <v>110.85</v>
      </c>
      <c r="L17" s="496"/>
      <c r="M17" s="496">
        <v>114.85</v>
      </c>
      <c r="N17" s="496"/>
      <c r="O17" s="496">
        <v>114.85</v>
      </c>
      <c r="P17" s="496"/>
      <c r="Q17" s="54"/>
      <c r="R17" s="488"/>
      <c r="S17" s="538"/>
      <c r="T17" s="490"/>
      <c r="U17" s="538"/>
      <c r="V17" s="496">
        <f>SUM(R17*T17)</f>
        <v>0</v>
      </c>
      <c r="W17" s="496"/>
      <c r="X17" s="539"/>
    </row>
    <row r="18" spans="1:24" ht="18" customHeight="1" x14ac:dyDescent="0.2">
      <c r="A18" s="167"/>
      <c r="B18" s="168"/>
      <c r="C18" s="168"/>
      <c r="D18" s="168"/>
      <c r="E18" s="483" t="s">
        <v>42</v>
      </c>
      <c r="F18" s="382"/>
      <c r="G18" s="484" t="s">
        <v>45</v>
      </c>
      <c r="H18" s="485"/>
      <c r="I18" s="485"/>
      <c r="J18" s="486"/>
      <c r="K18" s="479">
        <v>75.989999999999995</v>
      </c>
      <c r="L18" s="487"/>
      <c r="M18" s="479">
        <v>89.42</v>
      </c>
      <c r="N18" s="487"/>
      <c r="O18" s="479">
        <v>83.59</v>
      </c>
      <c r="P18" s="487"/>
      <c r="Q18" s="54"/>
      <c r="R18" s="488"/>
      <c r="S18" s="489"/>
      <c r="T18" s="490"/>
      <c r="U18" s="491"/>
      <c r="V18" s="479">
        <f>SUM(R18*T18)</f>
        <v>0</v>
      </c>
      <c r="W18" s="392"/>
      <c r="X18" s="393"/>
    </row>
    <row r="19" spans="1:24" ht="18" customHeight="1" x14ac:dyDescent="0.2">
      <c r="A19" s="57"/>
      <c r="B19" s="44"/>
      <c r="C19" s="44"/>
      <c r="D19" s="44"/>
      <c r="E19" s="493" t="s">
        <v>51</v>
      </c>
      <c r="F19" s="494"/>
      <c r="G19" s="495" t="s">
        <v>53</v>
      </c>
      <c r="H19" s="495"/>
      <c r="I19" s="495"/>
      <c r="J19" s="495"/>
      <c r="K19" s="496">
        <v>12.26</v>
      </c>
      <c r="L19" s="496"/>
      <c r="M19" s="496">
        <v>0</v>
      </c>
      <c r="N19" s="496"/>
      <c r="O19" s="496">
        <v>13.48</v>
      </c>
      <c r="P19" s="496"/>
      <c r="Q19" s="49"/>
      <c r="R19" s="497"/>
      <c r="S19" s="497"/>
      <c r="T19" s="492"/>
      <c r="U19" s="492"/>
      <c r="V19" s="479">
        <f t="shared" ref="V19:V25" si="0">SUM(R19*T19)</f>
        <v>0</v>
      </c>
      <c r="W19" s="392"/>
      <c r="X19" s="393"/>
    </row>
    <row r="20" spans="1:24" ht="18" customHeight="1" x14ac:dyDescent="0.2">
      <c r="A20" s="57"/>
      <c r="B20" s="44"/>
      <c r="C20" s="44"/>
      <c r="D20" s="44"/>
      <c r="E20" s="493" t="s">
        <v>64</v>
      </c>
      <c r="F20" s="494"/>
      <c r="G20" s="495" t="s">
        <v>65</v>
      </c>
      <c r="H20" s="495"/>
      <c r="I20" s="495"/>
      <c r="J20" s="495"/>
      <c r="K20" s="496">
        <v>15.92</v>
      </c>
      <c r="L20" s="496"/>
      <c r="M20" s="496">
        <v>19.28</v>
      </c>
      <c r="N20" s="496"/>
      <c r="O20" s="496">
        <v>17.510000000000002</v>
      </c>
      <c r="P20" s="496"/>
      <c r="Q20" s="49"/>
      <c r="R20" s="497"/>
      <c r="S20" s="497"/>
      <c r="T20" s="492"/>
      <c r="U20" s="492"/>
      <c r="V20" s="479">
        <f t="shared" si="0"/>
        <v>0</v>
      </c>
      <c r="W20" s="392"/>
      <c r="X20" s="393"/>
    </row>
    <row r="21" spans="1:24" ht="18" customHeight="1" x14ac:dyDescent="0.2">
      <c r="A21" s="57"/>
      <c r="B21" s="44"/>
      <c r="C21" s="44"/>
      <c r="D21" s="44"/>
      <c r="E21" s="493" t="s">
        <v>105</v>
      </c>
      <c r="F21" s="494"/>
      <c r="G21" s="495" t="s">
        <v>107</v>
      </c>
      <c r="H21" s="495"/>
      <c r="I21" s="495"/>
      <c r="J21" s="495"/>
      <c r="K21" s="496">
        <v>19</v>
      </c>
      <c r="L21" s="496"/>
      <c r="M21" s="496">
        <v>22.36</v>
      </c>
      <c r="N21" s="496"/>
      <c r="O21" s="496">
        <v>20.9</v>
      </c>
      <c r="P21" s="496"/>
      <c r="Q21" s="49"/>
      <c r="R21" s="497"/>
      <c r="S21" s="497"/>
      <c r="T21" s="492"/>
      <c r="U21" s="492"/>
      <c r="V21" s="479">
        <f t="shared" si="0"/>
        <v>0</v>
      </c>
      <c r="W21" s="392"/>
      <c r="X21" s="393"/>
    </row>
    <row r="22" spans="1:24" ht="18" customHeight="1" x14ac:dyDescent="0.2">
      <c r="A22" s="57"/>
      <c r="B22" s="44"/>
      <c r="C22" s="44"/>
      <c r="D22" s="44"/>
      <c r="E22" s="493" t="s">
        <v>47</v>
      </c>
      <c r="F22" s="494"/>
      <c r="G22" s="495" t="s">
        <v>155</v>
      </c>
      <c r="H22" s="495"/>
      <c r="I22" s="495"/>
      <c r="J22" s="495"/>
      <c r="K22" s="496">
        <v>18.39</v>
      </c>
      <c r="L22" s="496"/>
      <c r="M22" s="496">
        <v>19.46</v>
      </c>
      <c r="N22" s="496"/>
      <c r="O22" s="496">
        <v>20.23</v>
      </c>
      <c r="P22" s="496"/>
      <c r="Q22" s="49"/>
      <c r="R22" s="497"/>
      <c r="S22" s="497"/>
      <c r="T22" s="492"/>
      <c r="U22" s="492"/>
      <c r="V22" s="479">
        <f t="shared" si="0"/>
        <v>0</v>
      </c>
      <c r="W22" s="392"/>
      <c r="X22" s="393"/>
    </row>
    <row r="23" spans="1:24" ht="18" customHeight="1" x14ac:dyDescent="0.2">
      <c r="A23" s="57"/>
      <c r="B23" s="44"/>
      <c r="C23" s="44"/>
      <c r="D23" s="44"/>
      <c r="E23" s="483" t="s">
        <v>108</v>
      </c>
      <c r="F23" s="387"/>
      <c r="G23" s="484" t="s">
        <v>111</v>
      </c>
      <c r="H23" s="485"/>
      <c r="I23" s="485"/>
      <c r="J23" s="486"/>
      <c r="K23" s="479">
        <v>16.100000000000001</v>
      </c>
      <c r="L23" s="487"/>
      <c r="M23" s="479">
        <v>19.46</v>
      </c>
      <c r="N23" s="487"/>
      <c r="O23" s="479">
        <v>17.71</v>
      </c>
      <c r="P23" s="487"/>
      <c r="Q23" s="49"/>
      <c r="R23" s="488"/>
      <c r="S23" s="489"/>
      <c r="T23" s="490"/>
      <c r="U23" s="491"/>
      <c r="V23" s="479">
        <f t="shared" si="0"/>
        <v>0</v>
      </c>
      <c r="W23" s="392"/>
      <c r="X23" s="393"/>
    </row>
    <row r="24" spans="1:24" ht="18" customHeight="1" x14ac:dyDescent="0.2">
      <c r="A24" s="57"/>
      <c r="B24" s="44"/>
      <c r="C24" s="44"/>
      <c r="D24" s="44"/>
      <c r="E24" s="493" t="s">
        <v>122</v>
      </c>
      <c r="F24" s="494"/>
      <c r="G24" s="495" t="s">
        <v>124</v>
      </c>
      <c r="H24" s="495"/>
      <c r="I24" s="495"/>
      <c r="J24" s="495"/>
      <c r="K24" s="496">
        <v>15.92</v>
      </c>
      <c r="L24" s="496"/>
      <c r="M24" s="496">
        <v>19.28</v>
      </c>
      <c r="N24" s="496"/>
      <c r="O24" s="496">
        <v>17.510000000000002</v>
      </c>
      <c r="P24" s="496"/>
      <c r="Q24" s="49"/>
      <c r="R24" s="497"/>
      <c r="S24" s="497"/>
      <c r="T24" s="492"/>
      <c r="U24" s="492"/>
      <c r="V24" s="479">
        <f t="shared" si="0"/>
        <v>0</v>
      </c>
      <c r="W24" s="392"/>
      <c r="X24" s="393"/>
    </row>
    <row r="25" spans="1:24" ht="18" customHeight="1" thickBot="1" x14ac:dyDescent="0.25">
      <c r="A25" s="57"/>
      <c r="B25" s="44"/>
      <c r="C25" s="44"/>
      <c r="D25" s="44"/>
      <c r="E25" s="498" t="s">
        <v>125</v>
      </c>
      <c r="F25" s="499"/>
      <c r="G25" s="500" t="s">
        <v>127</v>
      </c>
      <c r="H25" s="500"/>
      <c r="I25" s="500"/>
      <c r="J25" s="500"/>
      <c r="K25" s="501">
        <v>15.92</v>
      </c>
      <c r="L25" s="501"/>
      <c r="M25" s="501">
        <v>19.28</v>
      </c>
      <c r="N25" s="501"/>
      <c r="O25" s="501">
        <v>17.510000000000002</v>
      </c>
      <c r="P25" s="501"/>
      <c r="Q25" s="53"/>
      <c r="R25" s="502"/>
      <c r="S25" s="502"/>
      <c r="T25" s="503"/>
      <c r="U25" s="503"/>
      <c r="V25" s="537">
        <f t="shared" si="0"/>
        <v>0</v>
      </c>
      <c r="W25" s="374"/>
      <c r="X25" s="375"/>
    </row>
    <row r="26" spans="1:24" ht="18" customHeight="1" thickBot="1" x14ac:dyDescent="0.25">
      <c r="A26" s="57"/>
      <c r="B26" s="44"/>
      <c r="C26" s="44"/>
      <c r="D26" s="44"/>
      <c r="E26" s="60"/>
      <c r="F26" s="60"/>
      <c r="G26" s="61"/>
      <c r="H26" s="61"/>
      <c r="I26" s="61"/>
      <c r="J26" s="61"/>
      <c r="K26" s="62"/>
      <c r="L26" s="62"/>
      <c r="M26" s="62"/>
      <c r="N26" s="62"/>
      <c r="O26" s="62"/>
      <c r="P26" s="62"/>
      <c r="Q26" s="54"/>
      <c r="R26" s="62"/>
      <c r="S26" s="62"/>
      <c r="T26" s="507" t="s">
        <v>168</v>
      </c>
      <c r="U26" s="508"/>
      <c r="V26" s="509">
        <f>SUM(V16:X25)</f>
        <v>0</v>
      </c>
      <c r="W26" s="510"/>
      <c r="X26" s="511"/>
    </row>
    <row r="27" spans="1:24" ht="13.5" thickBot="1" x14ac:dyDescent="0.25">
      <c r="A27" s="48"/>
      <c r="B27" s="49"/>
      <c r="C27" s="49"/>
      <c r="D27" s="49"/>
      <c r="E27" s="49"/>
      <c r="F27" s="49"/>
      <c r="G27" s="49"/>
      <c r="H27" s="49"/>
      <c r="I27" s="49"/>
      <c r="J27" s="49"/>
      <c r="K27" s="49"/>
      <c r="L27" s="49"/>
      <c r="M27" s="49"/>
      <c r="N27" s="49"/>
      <c r="O27" s="49"/>
      <c r="P27" s="49"/>
      <c r="Q27" s="49"/>
      <c r="R27" s="49"/>
      <c r="S27" s="49"/>
      <c r="T27" s="49"/>
      <c r="U27" s="49"/>
      <c r="V27" s="49"/>
      <c r="W27" s="49"/>
      <c r="X27" s="50"/>
    </row>
    <row r="28" spans="1:24" ht="18" customHeight="1" x14ac:dyDescent="0.2">
      <c r="A28" s="394" t="s">
        <v>154</v>
      </c>
      <c r="B28" s="395"/>
      <c r="C28" s="395"/>
      <c r="D28" s="453"/>
      <c r="E28" s="398" t="s">
        <v>54</v>
      </c>
      <c r="F28" s="399"/>
      <c r="G28" s="400" t="s">
        <v>230</v>
      </c>
      <c r="H28" s="401"/>
      <c r="I28" s="401"/>
      <c r="J28" s="402"/>
      <c r="K28" s="403">
        <v>76</v>
      </c>
      <c r="L28" s="455"/>
      <c r="M28" s="403">
        <v>89.44</v>
      </c>
      <c r="N28" s="455"/>
      <c r="O28" s="403">
        <v>83.6</v>
      </c>
      <c r="P28" s="455"/>
      <c r="Q28" s="153"/>
      <c r="R28" s="405"/>
      <c r="S28" s="405"/>
      <c r="T28" s="406"/>
      <c r="U28" s="407"/>
      <c r="V28" s="403">
        <f>SUM(R28*T28)</f>
        <v>0</v>
      </c>
      <c r="W28" s="408"/>
      <c r="X28" s="409"/>
    </row>
    <row r="29" spans="1:24" ht="18" customHeight="1" thickBot="1" x14ac:dyDescent="0.25">
      <c r="A29" s="396"/>
      <c r="B29" s="397"/>
      <c r="C29" s="397"/>
      <c r="D29" s="454"/>
      <c r="E29" s="381" t="s">
        <v>60</v>
      </c>
      <c r="F29" s="382"/>
      <c r="G29" s="383" t="s">
        <v>231</v>
      </c>
      <c r="H29" s="384"/>
      <c r="I29" s="384"/>
      <c r="J29" s="382"/>
      <c r="K29" s="385">
        <v>28.5</v>
      </c>
      <c r="L29" s="382"/>
      <c r="M29" s="385">
        <v>33.54</v>
      </c>
      <c r="N29" s="382"/>
      <c r="O29" s="385">
        <v>31.32</v>
      </c>
      <c r="P29" s="382"/>
      <c r="Q29" s="154"/>
      <c r="R29" s="388"/>
      <c r="S29" s="389"/>
      <c r="T29" s="390"/>
      <c r="U29" s="391"/>
      <c r="V29" s="385">
        <f>SUM(R29*T29)</f>
        <v>0</v>
      </c>
      <c r="W29" s="392"/>
      <c r="X29" s="393"/>
    </row>
    <row r="30" spans="1:24" ht="18" customHeight="1" x14ac:dyDescent="0.2">
      <c r="A30" s="167"/>
      <c r="B30" s="168"/>
      <c r="C30" s="168"/>
      <c r="D30" s="168"/>
      <c r="E30" s="381" t="s">
        <v>42</v>
      </c>
      <c r="F30" s="382"/>
      <c r="G30" s="383" t="s">
        <v>45</v>
      </c>
      <c r="H30" s="384"/>
      <c r="I30" s="384"/>
      <c r="J30" s="382"/>
      <c r="K30" s="385">
        <v>75.989999999999995</v>
      </c>
      <c r="L30" s="382"/>
      <c r="M30" s="385">
        <v>89.42</v>
      </c>
      <c r="N30" s="382"/>
      <c r="O30" s="385">
        <v>83.59</v>
      </c>
      <c r="P30" s="382"/>
      <c r="Q30" s="154"/>
      <c r="R30" s="388"/>
      <c r="S30" s="389"/>
      <c r="T30" s="390"/>
      <c r="U30" s="391"/>
      <c r="V30" s="385">
        <f t="shared" ref="V30:V37" si="1">SUM(R30*T30)</f>
        <v>0</v>
      </c>
      <c r="W30" s="392"/>
      <c r="X30" s="393"/>
    </row>
    <row r="31" spans="1:24" ht="18" customHeight="1" x14ac:dyDescent="0.2">
      <c r="A31" s="167"/>
      <c r="B31" s="168"/>
      <c r="C31" s="168"/>
      <c r="D31" s="168"/>
      <c r="E31" s="381" t="s">
        <v>51</v>
      </c>
      <c r="F31" s="382"/>
      <c r="G31" s="383" t="s">
        <v>53</v>
      </c>
      <c r="H31" s="384"/>
      <c r="I31" s="384"/>
      <c r="J31" s="382"/>
      <c r="K31" s="385">
        <v>12.26</v>
      </c>
      <c r="L31" s="382"/>
      <c r="M31" s="386" t="s">
        <v>232</v>
      </c>
      <c r="N31" s="387"/>
      <c r="O31" s="385">
        <v>13.48</v>
      </c>
      <c r="P31" s="382"/>
      <c r="Q31" s="154"/>
      <c r="R31" s="388"/>
      <c r="S31" s="389"/>
      <c r="T31" s="390"/>
      <c r="U31" s="391"/>
      <c r="V31" s="385">
        <f t="shared" si="1"/>
        <v>0</v>
      </c>
      <c r="W31" s="392"/>
      <c r="X31" s="393"/>
    </row>
    <row r="32" spans="1:24" ht="18" customHeight="1" x14ac:dyDescent="0.2">
      <c r="A32" s="167"/>
      <c r="B32" s="168"/>
      <c r="C32" s="168"/>
      <c r="D32" s="168"/>
      <c r="E32" s="381" t="s">
        <v>64</v>
      </c>
      <c r="F32" s="382"/>
      <c r="G32" s="383" t="s">
        <v>233</v>
      </c>
      <c r="H32" s="384"/>
      <c r="I32" s="384"/>
      <c r="J32" s="382"/>
      <c r="K32" s="385">
        <v>15.92</v>
      </c>
      <c r="L32" s="382"/>
      <c r="M32" s="385">
        <v>19.28</v>
      </c>
      <c r="N32" s="382"/>
      <c r="O32" s="385">
        <v>17.510000000000002</v>
      </c>
      <c r="P32" s="382"/>
      <c r="Q32" s="154"/>
      <c r="R32" s="388"/>
      <c r="S32" s="389"/>
      <c r="T32" s="390"/>
      <c r="U32" s="391"/>
      <c r="V32" s="385">
        <f t="shared" si="1"/>
        <v>0</v>
      </c>
      <c r="W32" s="392"/>
      <c r="X32" s="393"/>
    </row>
    <row r="33" spans="1:24" ht="18" customHeight="1" x14ac:dyDescent="0.2">
      <c r="A33" s="167"/>
      <c r="B33" s="168"/>
      <c r="C33" s="168"/>
      <c r="D33" s="168"/>
      <c r="E33" s="381" t="s">
        <v>105</v>
      </c>
      <c r="F33" s="382"/>
      <c r="G33" s="383" t="s">
        <v>107</v>
      </c>
      <c r="H33" s="384"/>
      <c r="I33" s="384"/>
      <c r="J33" s="382"/>
      <c r="K33" s="385">
        <v>19</v>
      </c>
      <c r="L33" s="382"/>
      <c r="M33" s="385">
        <v>22.36</v>
      </c>
      <c r="N33" s="382"/>
      <c r="O33" s="385">
        <v>20.9</v>
      </c>
      <c r="P33" s="382"/>
      <c r="Q33" s="154"/>
      <c r="R33" s="388"/>
      <c r="S33" s="389"/>
      <c r="T33" s="390"/>
      <c r="U33" s="391"/>
      <c r="V33" s="385">
        <f t="shared" si="1"/>
        <v>0</v>
      </c>
      <c r="W33" s="392"/>
      <c r="X33" s="393"/>
    </row>
    <row r="34" spans="1:24" ht="18" customHeight="1" x14ac:dyDescent="0.2">
      <c r="A34" s="167"/>
      <c r="B34" s="168"/>
      <c r="C34" s="168"/>
      <c r="D34" s="168"/>
      <c r="E34" s="381" t="s">
        <v>47</v>
      </c>
      <c r="F34" s="382"/>
      <c r="G34" s="383" t="s">
        <v>155</v>
      </c>
      <c r="H34" s="384"/>
      <c r="I34" s="384"/>
      <c r="J34" s="382"/>
      <c r="K34" s="385">
        <v>18.39</v>
      </c>
      <c r="L34" s="382"/>
      <c r="M34" s="386" t="s">
        <v>232</v>
      </c>
      <c r="N34" s="387"/>
      <c r="O34" s="385">
        <v>20.23</v>
      </c>
      <c r="P34" s="382"/>
      <c r="Q34" s="154"/>
      <c r="R34" s="388"/>
      <c r="S34" s="389"/>
      <c r="T34" s="390"/>
      <c r="U34" s="391"/>
      <c r="V34" s="385">
        <f t="shared" si="1"/>
        <v>0</v>
      </c>
      <c r="W34" s="392"/>
      <c r="X34" s="393"/>
    </row>
    <row r="35" spans="1:24" ht="18" customHeight="1" x14ac:dyDescent="0.2">
      <c r="A35" s="167"/>
      <c r="B35" s="168"/>
      <c r="C35" s="168"/>
      <c r="D35" s="168"/>
      <c r="E35" s="381" t="s">
        <v>108</v>
      </c>
      <c r="F35" s="382"/>
      <c r="G35" s="383" t="s">
        <v>111</v>
      </c>
      <c r="H35" s="384"/>
      <c r="I35" s="384"/>
      <c r="J35" s="382"/>
      <c r="K35" s="385">
        <v>16.100000000000001</v>
      </c>
      <c r="L35" s="382"/>
      <c r="M35" s="385">
        <v>19.46</v>
      </c>
      <c r="N35" s="382"/>
      <c r="O35" s="385">
        <v>17.71</v>
      </c>
      <c r="P35" s="382"/>
      <c r="Q35" s="154"/>
      <c r="R35" s="388"/>
      <c r="S35" s="389"/>
      <c r="T35" s="390"/>
      <c r="U35" s="391"/>
      <c r="V35" s="385">
        <f t="shared" si="1"/>
        <v>0</v>
      </c>
      <c r="W35" s="392"/>
      <c r="X35" s="393"/>
    </row>
    <row r="36" spans="1:24" ht="18" customHeight="1" x14ac:dyDescent="0.2">
      <c r="A36" s="167"/>
      <c r="B36" s="168"/>
      <c r="C36" s="168"/>
      <c r="D36" s="168"/>
      <c r="E36" s="472" t="s">
        <v>122</v>
      </c>
      <c r="F36" s="473"/>
      <c r="G36" s="474" t="s">
        <v>124</v>
      </c>
      <c r="H36" s="475"/>
      <c r="I36" s="475"/>
      <c r="J36" s="476"/>
      <c r="K36" s="477">
        <v>15.92</v>
      </c>
      <c r="L36" s="478"/>
      <c r="M36" s="477">
        <v>19.28</v>
      </c>
      <c r="N36" s="478"/>
      <c r="O36" s="477">
        <v>17.510000000000002</v>
      </c>
      <c r="P36" s="478"/>
      <c r="Q36" s="155"/>
      <c r="R36" s="388"/>
      <c r="S36" s="389"/>
      <c r="T36" s="390"/>
      <c r="U36" s="391"/>
      <c r="V36" s="385">
        <f t="shared" si="1"/>
        <v>0</v>
      </c>
      <c r="W36" s="392"/>
      <c r="X36" s="393"/>
    </row>
    <row r="37" spans="1:24" ht="18" customHeight="1" thickBot="1" x14ac:dyDescent="0.25">
      <c r="A37" s="167"/>
      <c r="B37" s="168"/>
      <c r="C37" s="168"/>
      <c r="D37" s="168"/>
      <c r="E37" s="465" t="s">
        <v>125</v>
      </c>
      <c r="F37" s="466"/>
      <c r="G37" s="467" t="s">
        <v>127</v>
      </c>
      <c r="H37" s="467"/>
      <c r="I37" s="467"/>
      <c r="J37" s="467"/>
      <c r="K37" s="468">
        <v>15.92</v>
      </c>
      <c r="L37" s="468"/>
      <c r="M37" s="468">
        <v>19.28</v>
      </c>
      <c r="N37" s="468"/>
      <c r="O37" s="468">
        <v>17.510000000000002</v>
      </c>
      <c r="P37" s="468"/>
      <c r="Q37" s="156"/>
      <c r="R37" s="469"/>
      <c r="S37" s="470"/>
      <c r="T37" s="373"/>
      <c r="U37" s="471"/>
      <c r="V37" s="369">
        <f t="shared" si="1"/>
        <v>0</v>
      </c>
      <c r="W37" s="374"/>
      <c r="X37" s="375"/>
    </row>
    <row r="38" spans="1:24" ht="18" customHeight="1" thickBot="1" x14ac:dyDescent="0.25">
      <c r="A38" s="57"/>
      <c r="B38" s="44"/>
      <c r="C38" s="44"/>
      <c r="D38" s="44"/>
      <c r="E38" s="45"/>
      <c r="F38" s="45"/>
      <c r="G38" s="168"/>
      <c r="H38" s="168"/>
      <c r="I38" s="168"/>
      <c r="J38" s="168"/>
      <c r="K38" s="46"/>
      <c r="L38" s="46"/>
      <c r="M38" s="46"/>
      <c r="N38" s="46"/>
      <c r="O38" s="46"/>
      <c r="P38" s="46"/>
      <c r="Q38" s="47"/>
      <c r="R38" s="46"/>
      <c r="S38" s="46"/>
      <c r="T38" s="376" t="s">
        <v>168</v>
      </c>
      <c r="U38" s="377"/>
      <c r="V38" s="378">
        <f>SUM(V28:X37)</f>
        <v>0</v>
      </c>
      <c r="W38" s="379"/>
      <c r="X38" s="380"/>
    </row>
    <row r="39" spans="1:24" ht="13.5" thickBot="1" x14ac:dyDescent="0.25">
      <c r="A39" s="48"/>
      <c r="B39" s="49"/>
      <c r="C39" s="49"/>
      <c r="D39" s="49"/>
      <c r="E39" s="49"/>
      <c r="F39" s="49"/>
      <c r="G39" s="49"/>
      <c r="H39" s="49"/>
      <c r="I39" s="49"/>
      <c r="J39" s="49"/>
      <c r="K39" s="49"/>
      <c r="L39" s="49"/>
      <c r="M39" s="49"/>
      <c r="N39" s="49"/>
      <c r="O39" s="49"/>
      <c r="P39" s="49"/>
      <c r="Q39" s="49"/>
      <c r="R39" s="49"/>
      <c r="S39" s="49"/>
      <c r="T39" s="49"/>
      <c r="U39" s="49"/>
      <c r="V39" s="49"/>
      <c r="W39" s="49"/>
      <c r="X39" s="50"/>
    </row>
    <row r="40" spans="1:24" ht="18" customHeight="1" thickBot="1" x14ac:dyDescent="0.25">
      <c r="A40" s="459" t="s">
        <v>136</v>
      </c>
      <c r="B40" s="460"/>
      <c r="C40" s="460"/>
      <c r="D40" s="460"/>
      <c r="E40" s="461" t="s">
        <v>101</v>
      </c>
      <c r="F40" s="462"/>
      <c r="G40" s="463" t="s">
        <v>102</v>
      </c>
      <c r="H40" s="463"/>
      <c r="I40" s="463"/>
      <c r="J40" s="463"/>
      <c r="K40" s="464">
        <v>110.85</v>
      </c>
      <c r="L40" s="464"/>
      <c r="M40" s="464">
        <v>114.85</v>
      </c>
      <c r="N40" s="464"/>
      <c r="O40" s="464">
        <v>114.85</v>
      </c>
      <c r="P40" s="464"/>
      <c r="Q40" s="52"/>
      <c r="R40" s="480"/>
      <c r="S40" s="480"/>
      <c r="T40" s="481"/>
      <c r="U40" s="481"/>
      <c r="V40" s="464">
        <f t="shared" ref="V40:V48" si="2">SUM(R40*T40)</f>
        <v>0</v>
      </c>
      <c r="W40" s="464"/>
      <c r="X40" s="482"/>
    </row>
    <row r="41" spans="1:24" ht="18" customHeight="1" x14ac:dyDescent="0.2">
      <c r="A41" s="167"/>
      <c r="B41" s="168"/>
      <c r="C41" s="168"/>
      <c r="D41" s="168"/>
      <c r="E41" s="483" t="s">
        <v>42</v>
      </c>
      <c r="F41" s="382"/>
      <c r="G41" s="484" t="s">
        <v>45</v>
      </c>
      <c r="H41" s="485"/>
      <c r="I41" s="485"/>
      <c r="J41" s="486"/>
      <c r="K41" s="479">
        <v>75.989999999999995</v>
      </c>
      <c r="L41" s="487"/>
      <c r="M41" s="479">
        <v>89.42</v>
      </c>
      <c r="N41" s="487"/>
      <c r="O41" s="479">
        <v>83.59</v>
      </c>
      <c r="P41" s="487"/>
      <c r="Q41" s="54"/>
      <c r="R41" s="488"/>
      <c r="S41" s="489"/>
      <c r="T41" s="490"/>
      <c r="U41" s="491"/>
      <c r="V41" s="479">
        <f t="shared" si="2"/>
        <v>0</v>
      </c>
      <c r="W41" s="392"/>
      <c r="X41" s="393"/>
    </row>
    <row r="42" spans="1:24" ht="18" customHeight="1" x14ac:dyDescent="0.2">
      <c r="A42" s="57"/>
      <c r="B42" s="44"/>
      <c r="C42" s="44"/>
      <c r="D42" s="44"/>
      <c r="E42" s="493" t="s">
        <v>51</v>
      </c>
      <c r="F42" s="494"/>
      <c r="G42" s="495" t="s">
        <v>53</v>
      </c>
      <c r="H42" s="495"/>
      <c r="I42" s="495"/>
      <c r="J42" s="495"/>
      <c r="K42" s="496">
        <v>12.26</v>
      </c>
      <c r="L42" s="496"/>
      <c r="M42" s="496">
        <v>0</v>
      </c>
      <c r="N42" s="496"/>
      <c r="O42" s="496">
        <v>13.48</v>
      </c>
      <c r="P42" s="496"/>
      <c r="Q42" s="49"/>
      <c r="R42" s="497"/>
      <c r="S42" s="497"/>
      <c r="T42" s="492"/>
      <c r="U42" s="492"/>
      <c r="V42" s="479">
        <f t="shared" si="2"/>
        <v>0</v>
      </c>
      <c r="W42" s="392"/>
      <c r="X42" s="393"/>
    </row>
    <row r="43" spans="1:24" ht="18" customHeight="1" x14ac:dyDescent="0.2">
      <c r="A43" s="57"/>
      <c r="B43" s="44"/>
      <c r="C43" s="44"/>
      <c r="D43" s="44"/>
      <c r="E43" s="493" t="s">
        <v>64</v>
      </c>
      <c r="F43" s="494"/>
      <c r="G43" s="495" t="s">
        <v>65</v>
      </c>
      <c r="H43" s="495"/>
      <c r="I43" s="495"/>
      <c r="J43" s="495"/>
      <c r="K43" s="496">
        <v>15.92</v>
      </c>
      <c r="L43" s="496"/>
      <c r="M43" s="496">
        <v>19.28</v>
      </c>
      <c r="N43" s="496"/>
      <c r="O43" s="496">
        <v>17.510000000000002</v>
      </c>
      <c r="P43" s="496"/>
      <c r="Q43" s="49"/>
      <c r="R43" s="497"/>
      <c r="S43" s="497"/>
      <c r="T43" s="492"/>
      <c r="U43" s="492"/>
      <c r="V43" s="479">
        <f t="shared" si="2"/>
        <v>0</v>
      </c>
      <c r="W43" s="392"/>
      <c r="X43" s="393"/>
    </row>
    <row r="44" spans="1:24" ht="18" customHeight="1" x14ac:dyDescent="0.2">
      <c r="A44" s="57"/>
      <c r="B44" s="44"/>
      <c r="C44" s="44"/>
      <c r="D44" s="44"/>
      <c r="E44" s="493" t="s">
        <v>105</v>
      </c>
      <c r="F44" s="494"/>
      <c r="G44" s="495" t="s">
        <v>107</v>
      </c>
      <c r="H44" s="495"/>
      <c r="I44" s="495"/>
      <c r="J44" s="495"/>
      <c r="K44" s="496">
        <v>19</v>
      </c>
      <c r="L44" s="496"/>
      <c r="M44" s="496">
        <v>22.36</v>
      </c>
      <c r="N44" s="496"/>
      <c r="O44" s="496">
        <v>20.9</v>
      </c>
      <c r="P44" s="496"/>
      <c r="Q44" s="49"/>
      <c r="R44" s="497"/>
      <c r="S44" s="497"/>
      <c r="T44" s="492"/>
      <c r="U44" s="492"/>
      <c r="V44" s="479">
        <f t="shared" si="2"/>
        <v>0</v>
      </c>
      <c r="W44" s="392"/>
      <c r="X44" s="393"/>
    </row>
    <row r="45" spans="1:24" ht="18" customHeight="1" x14ac:dyDescent="0.2">
      <c r="A45" s="57"/>
      <c r="B45" s="44"/>
      <c r="C45" s="44"/>
      <c r="D45" s="44"/>
      <c r="E45" s="493" t="s">
        <v>47</v>
      </c>
      <c r="F45" s="494"/>
      <c r="G45" s="495" t="s">
        <v>155</v>
      </c>
      <c r="H45" s="495"/>
      <c r="I45" s="495"/>
      <c r="J45" s="495"/>
      <c r="K45" s="496">
        <v>18.39</v>
      </c>
      <c r="L45" s="496"/>
      <c r="M45" s="496">
        <v>19.46</v>
      </c>
      <c r="N45" s="496"/>
      <c r="O45" s="496">
        <v>20.23</v>
      </c>
      <c r="P45" s="496"/>
      <c r="Q45" s="49"/>
      <c r="R45" s="497"/>
      <c r="S45" s="497"/>
      <c r="T45" s="492"/>
      <c r="U45" s="492"/>
      <c r="V45" s="479">
        <f t="shared" si="2"/>
        <v>0</v>
      </c>
      <c r="W45" s="392"/>
      <c r="X45" s="393"/>
    </row>
    <row r="46" spans="1:24" ht="18" customHeight="1" x14ac:dyDescent="0.2">
      <c r="A46" s="57"/>
      <c r="B46" s="44"/>
      <c r="C46" s="44"/>
      <c r="D46" s="44"/>
      <c r="E46" s="483" t="s">
        <v>108</v>
      </c>
      <c r="F46" s="387"/>
      <c r="G46" s="484" t="s">
        <v>111</v>
      </c>
      <c r="H46" s="485"/>
      <c r="I46" s="485"/>
      <c r="J46" s="486"/>
      <c r="K46" s="479">
        <v>16.100000000000001</v>
      </c>
      <c r="L46" s="487"/>
      <c r="M46" s="479">
        <v>19.46</v>
      </c>
      <c r="N46" s="487"/>
      <c r="O46" s="479">
        <v>17.71</v>
      </c>
      <c r="P46" s="487"/>
      <c r="Q46" s="49"/>
      <c r="R46" s="488"/>
      <c r="S46" s="489"/>
      <c r="T46" s="490"/>
      <c r="U46" s="491"/>
      <c r="V46" s="479">
        <f t="shared" si="2"/>
        <v>0</v>
      </c>
      <c r="W46" s="392"/>
      <c r="X46" s="393"/>
    </row>
    <row r="47" spans="1:24" ht="18" customHeight="1" x14ac:dyDescent="0.2">
      <c r="A47" s="57"/>
      <c r="B47" s="44"/>
      <c r="C47" s="44"/>
      <c r="D47" s="44"/>
      <c r="E47" s="493" t="s">
        <v>122</v>
      </c>
      <c r="F47" s="494"/>
      <c r="G47" s="495" t="s">
        <v>124</v>
      </c>
      <c r="H47" s="495"/>
      <c r="I47" s="495"/>
      <c r="J47" s="495"/>
      <c r="K47" s="496">
        <v>15.92</v>
      </c>
      <c r="L47" s="496"/>
      <c r="M47" s="496">
        <v>19.28</v>
      </c>
      <c r="N47" s="496"/>
      <c r="O47" s="496">
        <v>17.510000000000002</v>
      </c>
      <c r="P47" s="496"/>
      <c r="Q47" s="49"/>
      <c r="R47" s="497"/>
      <c r="S47" s="497"/>
      <c r="T47" s="492"/>
      <c r="U47" s="492"/>
      <c r="V47" s="479">
        <f t="shared" si="2"/>
        <v>0</v>
      </c>
      <c r="W47" s="392"/>
      <c r="X47" s="393"/>
    </row>
    <row r="48" spans="1:24" ht="18" customHeight="1" thickBot="1" x14ac:dyDescent="0.25">
      <c r="A48" s="57"/>
      <c r="B48" s="44"/>
      <c r="C48" s="44"/>
      <c r="D48" s="44"/>
      <c r="E48" s="498" t="s">
        <v>125</v>
      </c>
      <c r="F48" s="499"/>
      <c r="G48" s="500" t="s">
        <v>127</v>
      </c>
      <c r="H48" s="500"/>
      <c r="I48" s="500"/>
      <c r="J48" s="500"/>
      <c r="K48" s="501">
        <v>15.92</v>
      </c>
      <c r="L48" s="501"/>
      <c r="M48" s="501">
        <v>19.28</v>
      </c>
      <c r="N48" s="501"/>
      <c r="O48" s="501">
        <v>17.510000000000002</v>
      </c>
      <c r="P48" s="501"/>
      <c r="Q48" s="53"/>
      <c r="R48" s="502"/>
      <c r="S48" s="502"/>
      <c r="T48" s="503"/>
      <c r="U48" s="503"/>
      <c r="V48" s="537">
        <f t="shared" si="2"/>
        <v>0</v>
      </c>
      <c r="W48" s="374"/>
      <c r="X48" s="375"/>
    </row>
    <row r="49" spans="1:24" ht="18" customHeight="1" thickBot="1" x14ac:dyDescent="0.25">
      <c r="A49" s="57"/>
      <c r="B49" s="44"/>
      <c r="C49" s="44"/>
      <c r="D49" s="44"/>
      <c r="E49" s="60"/>
      <c r="F49" s="60"/>
      <c r="G49" s="61"/>
      <c r="H49" s="61"/>
      <c r="I49" s="61"/>
      <c r="J49" s="61"/>
      <c r="K49" s="62"/>
      <c r="L49" s="62"/>
      <c r="M49" s="62"/>
      <c r="N49" s="62"/>
      <c r="O49" s="62"/>
      <c r="P49" s="62"/>
      <c r="Q49" s="54"/>
      <c r="R49" s="62"/>
      <c r="S49" s="62"/>
      <c r="T49" s="507" t="s">
        <v>168</v>
      </c>
      <c r="U49" s="508"/>
      <c r="V49" s="509">
        <f>SUM(V40:X48)</f>
        <v>0</v>
      </c>
      <c r="W49" s="510"/>
      <c r="X49" s="511"/>
    </row>
    <row r="50" spans="1:24" x14ac:dyDescent="0.2">
      <c r="A50" s="48"/>
      <c r="B50" s="49"/>
      <c r="C50" s="49"/>
      <c r="D50" s="49"/>
      <c r="E50" s="49"/>
      <c r="F50" s="49"/>
      <c r="G50" s="49"/>
      <c r="H50" s="49"/>
      <c r="I50" s="49"/>
      <c r="J50" s="49"/>
      <c r="K50" s="49"/>
      <c r="L50" s="49"/>
      <c r="M50" s="49"/>
      <c r="N50" s="49"/>
      <c r="O50" s="49"/>
      <c r="P50" s="49"/>
      <c r="Q50" s="49"/>
      <c r="R50" s="49"/>
      <c r="S50" s="49"/>
      <c r="T50" s="49"/>
      <c r="U50" s="49"/>
      <c r="V50" s="49"/>
      <c r="W50" s="49"/>
      <c r="X50" s="50"/>
    </row>
    <row r="51" spans="1:24" ht="13.5" thickBot="1" x14ac:dyDescent="0.25">
      <c r="A51" s="86"/>
      <c r="B51" s="87"/>
      <c r="C51" s="87"/>
      <c r="D51" s="87"/>
      <c r="E51" s="87"/>
      <c r="F51" s="87"/>
      <c r="G51" s="87"/>
      <c r="H51" s="87"/>
      <c r="I51" s="87"/>
      <c r="J51" s="87"/>
      <c r="K51" s="87"/>
      <c r="L51" s="87"/>
      <c r="M51" s="87"/>
      <c r="N51" s="87"/>
      <c r="O51" s="87"/>
      <c r="P51" s="87"/>
      <c r="Q51" s="53"/>
      <c r="R51" s="87"/>
      <c r="S51" s="87"/>
      <c r="T51" s="87"/>
      <c r="U51" s="87"/>
      <c r="V51" s="87"/>
      <c r="W51" s="87"/>
      <c r="X51" s="88"/>
    </row>
    <row r="52" spans="1:24" x14ac:dyDescent="0.2">
      <c r="A52" s="44"/>
      <c r="B52" s="44"/>
      <c r="C52" s="44"/>
      <c r="D52" s="44"/>
      <c r="E52" s="44"/>
      <c r="F52" s="44"/>
      <c r="G52" s="44"/>
      <c r="H52" s="44"/>
      <c r="I52" s="44"/>
      <c r="J52" s="44"/>
      <c r="K52" s="44"/>
      <c r="L52" s="44"/>
      <c r="M52" s="44"/>
      <c r="N52" s="44"/>
      <c r="O52" s="44"/>
      <c r="P52" s="44"/>
      <c r="Q52" s="49"/>
      <c r="R52" s="44"/>
      <c r="S52" s="44"/>
      <c r="T52" s="44"/>
      <c r="U52" s="44"/>
      <c r="V52" s="44"/>
      <c r="W52" s="44"/>
      <c r="X52" s="44"/>
    </row>
    <row r="53" spans="1:24" x14ac:dyDescent="0.2">
      <c r="A53" s="6"/>
      <c r="B53" s="6"/>
      <c r="C53" s="6"/>
      <c r="D53" s="6"/>
      <c r="E53" s="6"/>
      <c r="F53" s="6"/>
      <c r="G53" s="6"/>
      <c r="H53" s="6"/>
      <c r="I53" s="6"/>
      <c r="J53" s="6"/>
      <c r="K53" s="6"/>
      <c r="L53" s="6"/>
      <c r="M53" s="6"/>
      <c r="N53" s="6"/>
      <c r="O53" s="6"/>
      <c r="P53" s="6"/>
      <c r="Q53" s="6"/>
      <c r="R53" s="6"/>
      <c r="S53" s="6"/>
      <c r="T53" s="6"/>
      <c r="U53" s="6"/>
      <c r="V53" s="6"/>
      <c r="W53" s="6"/>
      <c r="X53" s="6"/>
    </row>
    <row r="54" spans="1:24" x14ac:dyDescent="0.2">
      <c r="A54" s="6"/>
      <c r="B54" s="6"/>
      <c r="C54" s="6"/>
      <c r="D54" s="6"/>
      <c r="E54" s="6"/>
      <c r="F54" s="6"/>
      <c r="G54" s="6"/>
      <c r="H54" s="6"/>
      <c r="I54" s="6"/>
      <c r="J54" s="6"/>
      <c r="K54" s="6"/>
      <c r="L54" s="6"/>
      <c r="M54" s="6"/>
      <c r="N54" s="6"/>
      <c r="O54" s="6"/>
      <c r="P54" s="6"/>
      <c r="Q54" s="6"/>
      <c r="R54" s="6"/>
      <c r="S54" s="6"/>
      <c r="T54" s="6"/>
      <c r="U54" s="6"/>
      <c r="V54" s="6"/>
      <c r="W54" s="6"/>
      <c r="X54" s="6"/>
    </row>
  </sheetData>
  <sheetProtection password="EEE0" sheet="1" objects="1" scenarios="1"/>
  <mergeCells count="265">
    <mergeCell ref="A10:I10"/>
    <mergeCell ref="T10:X10"/>
    <mergeCell ref="J12:L13"/>
    <mergeCell ref="M12:P13"/>
    <mergeCell ref="Q12:Q13"/>
    <mergeCell ref="R12:U13"/>
    <mergeCell ref="V12:X13"/>
    <mergeCell ref="A13:I13"/>
    <mergeCell ref="J2:X2"/>
    <mergeCell ref="J3:X3"/>
    <mergeCell ref="J4:X4"/>
    <mergeCell ref="J5:X5"/>
    <mergeCell ref="A7:X7"/>
    <mergeCell ref="A9:I9"/>
    <mergeCell ref="T9:X9"/>
    <mergeCell ref="R14:S14"/>
    <mergeCell ref="T14:U14"/>
    <mergeCell ref="V14:X14"/>
    <mergeCell ref="A40:D40"/>
    <mergeCell ref="E40:F40"/>
    <mergeCell ref="G40:J40"/>
    <mergeCell ref="K40:L40"/>
    <mergeCell ref="M40:N40"/>
    <mergeCell ref="O40:P40"/>
    <mergeCell ref="R40:S40"/>
    <mergeCell ref="A14:D14"/>
    <mergeCell ref="E14:F14"/>
    <mergeCell ref="G14:J14"/>
    <mergeCell ref="K14:L14"/>
    <mergeCell ref="M14:N14"/>
    <mergeCell ref="O14:P14"/>
    <mergeCell ref="T40:U40"/>
    <mergeCell ref="V40:X40"/>
    <mergeCell ref="O16:P16"/>
    <mergeCell ref="R16:S16"/>
    <mergeCell ref="T16:U16"/>
    <mergeCell ref="V16:X16"/>
    <mergeCell ref="E18:F18"/>
    <mergeCell ref="G18:J18"/>
    <mergeCell ref="E41:F41"/>
    <mergeCell ref="G41:J41"/>
    <mergeCell ref="K41:L41"/>
    <mergeCell ref="M41:N41"/>
    <mergeCell ref="O41:P41"/>
    <mergeCell ref="R41:S41"/>
    <mergeCell ref="T41:U41"/>
    <mergeCell ref="V41:X41"/>
    <mergeCell ref="T42:U42"/>
    <mergeCell ref="V42:X42"/>
    <mergeCell ref="E43:F43"/>
    <mergeCell ref="G43:J43"/>
    <mergeCell ref="K43:L43"/>
    <mergeCell ref="M43:N43"/>
    <mergeCell ref="O43:P43"/>
    <mergeCell ref="R43:S43"/>
    <mergeCell ref="T43:U43"/>
    <mergeCell ref="V43:X43"/>
    <mergeCell ref="E42:F42"/>
    <mergeCell ref="G42:J42"/>
    <mergeCell ref="K42:L42"/>
    <mergeCell ref="M42:N42"/>
    <mergeCell ref="O42:P42"/>
    <mergeCell ref="R42:S42"/>
    <mergeCell ref="T44:U44"/>
    <mergeCell ref="V44:X44"/>
    <mergeCell ref="E45:F45"/>
    <mergeCell ref="G45:J45"/>
    <mergeCell ref="K45:L45"/>
    <mergeCell ref="M45:N45"/>
    <mergeCell ref="O45:P45"/>
    <mergeCell ref="R45:S45"/>
    <mergeCell ref="T45:U45"/>
    <mergeCell ref="V45:X45"/>
    <mergeCell ref="E44:F44"/>
    <mergeCell ref="G44:J44"/>
    <mergeCell ref="K44:L44"/>
    <mergeCell ref="M44:N44"/>
    <mergeCell ref="O44:P44"/>
    <mergeCell ref="R44:S44"/>
    <mergeCell ref="T46:U46"/>
    <mergeCell ref="V46:X46"/>
    <mergeCell ref="E47:F47"/>
    <mergeCell ref="G47:J47"/>
    <mergeCell ref="K47:L47"/>
    <mergeCell ref="M47:N47"/>
    <mergeCell ref="O47:P47"/>
    <mergeCell ref="R47:S47"/>
    <mergeCell ref="T47:U47"/>
    <mergeCell ref="V47:X47"/>
    <mergeCell ref="E46:F46"/>
    <mergeCell ref="G46:J46"/>
    <mergeCell ref="K46:L46"/>
    <mergeCell ref="M46:N46"/>
    <mergeCell ref="O46:P46"/>
    <mergeCell ref="R46:S46"/>
    <mergeCell ref="T48:U48"/>
    <mergeCell ref="V48:X48"/>
    <mergeCell ref="T49:U49"/>
    <mergeCell ref="V49:X49"/>
    <mergeCell ref="A28:D29"/>
    <mergeCell ref="E28:F28"/>
    <mergeCell ref="G28:J28"/>
    <mergeCell ref="K28:L28"/>
    <mergeCell ref="M28:N28"/>
    <mergeCell ref="O28:P28"/>
    <mergeCell ref="E48:F48"/>
    <mergeCell ref="G48:J48"/>
    <mergeCell ref="K48:L48"/>
    <mergeCell ref="M48:N48"/>
    <mergeCell ref="O48:P48"/>
    <mergeCell ref="R48:S48"/>
    <mergeCell ref="R28:S28"/>
    <mergeCell ref="T28:U28"/>
    <mergeCell ref="V28:X28"/>
    <mergeCell ref="E29:F29"/>
    <mergeCell ref="G29:J29"/>
    <mergeCell ref="K29:L29"/>
    <mergeCell ref="M29:N29"/>
    <mergeCell ref="O29:P29"/>
    <mergeCell ref="R29:S29"/>
    <mergeCell ref="T29:U29"/>
    <mergeCell ref="V29:X29"/>
    <mergeCell ref="E30:F30"/>
    <mergeCell ref="G30:J30"/>
    <mergeCell ref="K30:L30"/>
    <mergeCell ref="M30:N30"/>
    <mergeCell ref="O30:P30"/>
    <mergeCell ref="R30:S30"/>
    <mergeCell ref="T30:U30"/>
    <mergeCell ref="V30:X30"/>
    <mergeCell ref="T31:U31"/>
    <mergeCell ref="V31:X31"/>
    <mergeCell ref="E32:F32"/>
    <mergeCell ref="G32:J32"/>
    <mergeCell ref="K32:L32"/>
    <mergeCell ref="M32:N32"/>
    <mergeCell ref="O32:P32"/>
    <mergeCell ref="R32:S32"/>
    <mergeCell ref="T32:U32"/>
    <mergeCell ref="V32:X32"/>
    <mergeCell ref="E31:F31"/>
    <mergeCell ref="G31:J31"/>
    <mergeCell ref="K31:L31"/>
    <mergeCell ref="M31:N31"/>
    <mergeCell ref="O31:P31"/>
    <mergeCell ref="R31:S31"/>
    <mergeCell ref="V36:X36"/>
    <mergeCell ref="E35:F35"/>
    <mergeCell ref="G35:J35"/>
    <mergeCell ref="K35:L35"/>
    <mergeCell ref="M35:N35"/>
    <mergeCell ref="O35:P35"/>
    <mergeCell ref="R35:S35"/>
    <mergeCell ref="T33:U33"/>
    <mergeCell ref="V33:X33"/>
    <mergeCell ref="E34:F34"/>
    <mergeCell ref="G34:J34"/>
    <mergeCell ref="K34:L34"/>
    <mergeCell ref="M34:N34"/>
    <mergeCell ref="O34:P34"/>
    <mergeCell ref="R34:S34"/>
    <mergeCell ref="T34:U34"/>
    <mergeCell ref="V34:X34"/>
    <mergeCell ref="E33:F33"/>
    <mergeCell ref="G33:J33"/>
    <mergeCell ref="K33:L33"/>
    <mergeCell ref="M33:N33"/>
    <mergeCell ref="O33:P33"/>
    <mergeCell ref="R33:S33"/>
    <mergeCell ref="A16:D16"/>
    <mergeCell ref="E16:F16"/>
    <mergeCell ref="G16:J16"/>
    <mergeCell ref="K16:L16"/>
    <mergeCell ref="M16:N16"/>
    <mergeCell ref="T37:U37"/>
    <mergeCell ref="V37:X37"/>
    <mergeCell ref="T38:U38"/>
    <mergeCell ref="V38:X38"/>
    <mergeCell ref="E37:F37"/>
    <mergeCell ref="G37:J37"/>
    <mergeCell ref="K37:L37"/>
    <mergeCell ref="M37:N37"/>
    <mergeCell ref="O37:P37"/>
    <mergeCell ref="R37:S37"/>
    <mergeCell ref="T35:U35"/>
    <mergeCell ref="V35:X35"/>
    <mergeCell ref="E36:F36"/>
    <mergeCell ref="G36:J36"/>
    <mergeCell ref="K36:L36"/>
    <mergeCell ref="M36:N36"/>
    <mergeCell ref="O36:P36"/>
    <mergeCell ref="R36:S36"/>
    <mergeCell ref="T36:U36"/>
    <mergeCell ref="K18:L18"/>
    <mergeCell ref="M18:N18"/>
    <mergeCell ref="O18:P18"/>
    <mergeCell ref="R18:S18"/>
    <mergeCell ref="T18:U18"/>
    <mergeCell ref="V18:X18"/>
    <mergeCell ref="E19:F19"/>
    <mergeCell ref="G19:J19"/>
    <mergeCell ref="K19:L19"/>
    <mergeCell ref="M19:N19"/>
    <mergeCell ref="O19:P19"/>
    <mergeCell ref="R19:S19"/>
    <mergeCell ref="T19:U19"/>
    <mergeCell ref="V19:X19"/>
    <mergeCell ref="T20:U20"/>
    <mergeCell ref="V20:X20"/>
    <mergeCell ref="E21:F21"/>
    <mergeCell ref="G21:J21"/>
    <mergeCell ref="K21:L21"/>
    <mergeCell ref="M21:N21"/>
    <mergeCell ref="O21:P21"/>
    <mergeCell ref="R21:S21"/>
    <mergeCell ref="T21:U21"/>
    <mergeCell ref="V21:X21"/>
    <mergeCell ref="E20:F20"/>
    <mergeCell ref="G20:J20"/>
    <mergeCell ref="K20:L20"/>
    <mergeCell ref="M20:N20"/>
    <mergeCell ref="O20:P20"/>
    <mergeCell ref="R20:S20"/>
    <mergeCell ref="O24:P24"/>
    <mergeCell ref="R24:S24"/>
    <mergeCell ref="T22:U22"/>
    <mergeCell ref="V22:X22"/>
    <mergeCell ref="E23:F23"/>
    <mergeCell ref="G23:J23"/>
    <mergeCell ref="K23:L23"/>
    <mergeCell ref="M23:N23"/>
    <mergeCell ref="O23:P23"/>
    <mergeCell ref="R23:S23"/>
    <mergeCell ref="T23:U23"/>
    <mergeCell ref="V23:X23"/>
    <mergeCell ref="E22:F22"/>
    <mergeCell ref="G22:J22"/>
    <mergeCell ref="K22:L22"/>
    <mergeCell ref="M22:N22"/>
    <mergeCell ref="O22:P22"/>
    <mergeCell ref="R22:S22"/>
    <mergeCell ref="T26:U26"/>
    <mergeCell ref="V26:X26"/>
    <mergeCell ref="E17:F17"/>
    <mergeCell ref="G17:J17"/>
    <mergeCell ref="K17:L17"/>
    <mergeCell ref="M17:N17"/>
    <mergeCell ref="O17:P17"/>
    <mergeCell ref="R17:S17"/>
    <mergeCell ref="T17:U17"/>
    <mergeCell ref="V17:X17"/>
    <mergeCell ref="T24:U24"/>
    <mergeCell ref="V24:X24"/>
    <mergeCell ref="E25:F25"/>
    <mergeCell ref="G25:J25"/>
    <mergeCell ref="K25:L25"/>
    <mergeCell ref="M25:N25"/>
    <mergeCell ref="O25:P25"/>
    <mergeCell ref="R25:S25"/>
    <mergeCell ref="T25:U25"/>
    <mergeCell ref="V25:X25"/>
    <mergeCell ref="E24:F24"/>
    <mergeCell ref="G24:J24"/>
    <mergeCell ref="K24:L24"/>
    <mergeCell ref="M24:N24"/>
  </mergeCells>
  <pageMargins left="0.65" right="0.59" top="0.52" bottom="0.21" header="0.3" footer="0.17"/>
  <pageSetup scale="5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35"/>
  <sheetViews>
    <sheetView view="pageBreakPreview" zoomScale="85" zoomScaleNormal="86" zoomScaleSheetLayoutView="85" workbookViewId="0">
      <pane ySplit="14" topLeftCell="A15" activePane="bottomLeft" state="frozen"/>
      <selection pane="bottomLeft" activeCell="M15" sqref="M15"/>
    </sheetView>
  </sheetViews>
  <sheetFormatPr defaultRowHeight="12.75" x14ac:dyDescent="0.2"/>
  <cols>
    <col min="1" max="3" width="5.7109375" style="8" customWidth="1"/>
    <col min="4" max="4" width="10.140625" style="8" customWidth="1"/>
    <col min="5" max="6" width="5.7109375" style="8" customWidth="1"/>
    <col min="7" max="7" width="10.7109375" style="8" customWidth="1"/>
    <col min="8" max="8" width="11.85546875" style="8" customWidth="1"/>
    <col min="9" max="9" width="14.140625" style="8" customWidth="1"/>
    <col min="10" max="10" width="9.28515625" style="8" customWidth="1"/>
    <col min="11" max="16" width="5.7109375" style="8" customWidth="1"/>
    <col min="17" max="17" width="1.7109375" style="8" customWidth="1"/>
    <col min="18" max="21" width="5.7109375" style="8" customWidth="1"/>
    <col min="22" max="22" width="7.28515625" style="8" customWidth="1"/>
    <col min="23" max="23" width="7.42578125" style="8" customWidth="1"/>
    <col min="24" max="32" width="5.7109375" style="8" customWidth="1"/>
    <col min="33" max="16384" width="9.140625" style="8"/>
  </cols>
  <sheetData>
    <row r="2" spans="1:32" ht="15.75" x14ac:dyDescent="0.25">
      <c r="J2" s="440" t="s">
        <v>0</v>
      </c>
      <c r="K2" s="440"/>
      <c r="L2" s="440"/>
      <c r="M2" s="440"/>
      <c r="N2" s="440"/>
      <c r="O2" s="440"/>
      <c r="P2" s="440"/>
      <c r="Q2" s="440"/>
      <c r="R2" s="440"/>
      <c r="S2" s="440"/>
      <c r="T2" s="440"/>
      <c r="U2" s="440"/>
      <c r="V2" s="440"/>
      <c r="W2" s="440"/>
      <c r="X2" s="440"/>
    </row>
    <row r="3" spans="1:32" ht="15.75" x14ac:dyDescent="0.25">
      <c r="J3" s="440" t="s">
        <v>1</v>
      </c>
      <c r="K3" s="440"/>
      <c r="L3" s="440"/>
      <c r="M3" s="440"/>
      <c r="N3" s="440"/>
      <c r="O3" s="440"/>
      <c r="P3" s="440"/>
      <c r="Q3" s="440"/>
      <c r="R3" s="440"/>
      <c r="S3" s="440"/>
      <c r="T3" s="440"/>
      <c r="U3" s="440"/>
      <c r="V3" s="440"/>
      <c r="W3" s="440"/>
      <c r="X3" s="440"/>
    </row>
    <row r="4" spans="1:32" ht="15.75" x14ac:dyDescent="0.25">
      <c r="J4" s="440" t="s">
        <v>157</v>
      </c>
      <c r="K4" s="440"/>
      <c r="L4" s="440"/>
      <c r="M4" s="440"/>
      <c r="N4" s="440"/>
      <c r="O4" s="440"/>
      <c r="P4" s="440"/>
      <c r="Q4" s="440"/>
      <c r="R4" s="440"/>
      <c r="S4" s="440"/>
      <c r="T4" s="440"/>
      <c r="U4" s="440"/>
      <c r="V4" s="440"/>
      <c r="W4" s="440"/>
      <c r="X4" s="440"/>
    </row>
    <row r="5" spans="1:32" ht="15.75" x14ac:dyDescent="0.25">
      <c r="J5" s="440"/>
      <c r="K5" s="440"/>
      <c r="L5" s="440"/>
      <c r="M5" s="440"/>
      <c r="N5" s="440"/>
      <c r="O5" s="440"/>
      <c r="P5" s="440"/>
      <c r="Q5" s="440"/>
      <c r="R5" s="440"/>
      <c r="S5" s="440"/>
      <c r="T5" s="440"/>
      <c r="U5" s="440"/>
      <c r="V5" s="440"/>
      <c r="W5" s="440"/>
      <c r="X5" s="440"/>
    </row>
    <row r="7" spans="1:32" ht="15.75" x14ac:dyDescent="0.25">
      <c r="A7" s="441" t="s">
        <v>255</v>
      </c>
      <c r="B7" s="442"/>
      <c r="C7" s="442"/>
      <c r="D7" s="442"/>
      <c r="E7" s="442"/>
      <c r="F7" s="442"/>
      <c r="G7" s="442"/>
      <c r="H7" s="442"/>
      <c r="I7" s="442"/>
      <c r="J7" s="442"/>
      <c r="K7" s="442"/>
      <c r="L7" s="442"/>
      <c r="M7" s="442"/>
      <c r="N7" s="442"/>
      <c r="O7" s="442"/>
      <c r="P7" s="442"/>
      <c r="Q7" s="442"/>
      <c r="R7" s="442"/>
      <c r="S7" s="442"/>
      <c r="T7" s="442"/>
      <c r="U7" s="442"/>
      <c r="V7" s="442"/>
      <c r="W7" s="442"/>
      <c r="X7" s="442"/>
      <c r="Y7" s="43"/>
      <c r="Z7" s="43"/>
      <c r="AA7" s="43"/>
      <c r="AB7" s="43"/>
      <c r="AC7" s="41"/>
      <c r="AD7" s="41"/>
      <c r="AE7" s="41"/>
      <c r="AF7" s="41"/>
    </row>
    <row r="8" spans="1:32" ht="15.75" x14ac:dyDescent="0.25">
      <c r="A8" s="173"/>
      <c r="B8" s="174"/>
      <c r="C8" s="174"/>
      <c r="D8" s="174"/>
      <c r="E8" s="174"/>
      <c r="F8" s="174"/>
      <c r="G8" s="174"/>
      <c r="H8" s="174"/>
      <c r="I8" s="174"/>
      <c r="J8" s="174"/>
      <c r="K8" s="174"/>
      <c r="L8" s="174"/>
      <c r="M8" s="174"/>
      <c r="N8" s="174"/>
      <c r="O8" s="174"/>
      <c r="P8" s="174"/>
      <c r="Q8" s="174"/>
      <c r="R8" s="174"/>
      <c r="S8" s="174"/>
      <c r="T8" s="174"/>
      <c r="U8" s="174"/>
      <c r="V8" s="174"/>
      <c r="W8" s="174"/>
      <c r="X8" s="174"/>
      <c r="Y8" s="43"/>
      <c r="Z8" s="43"/>
      <c r="AA8" s="43"/>
      <c r="AB8" s="43"/>
      <c r="AC8" s="41"/>
      <c r="AD8" s="41"/>
      <c r="AE8" s="41"/>
      <c r="AF8" s="41"/>
    </row>
    <row r="9" spans="1:32" ht="15.75" x14ac:dyDescent="0.25">
      <c r="A9" s="443">
        <f>Header!D12</f>
        <v>0</v>
      </c>
      <c r="B9" s="444"/>
      <c r="C9" s="444"/>
      <c r="D9" s="444"/>
      <c r="E9" s="444"/>
      <c r="F9" s="444"/>
      <c r="G9" s="444"/>
      <c r="H9" s="444"/>
      <c r="I9" s="444"/>
      <c r="J9" s="174"/>
      <c r="K9" s="174"/>
      <c r="L9" s="174"/>
      <c r="M9" s="174"/>
      <c r="N9" s="174"/>
      <c r="O9" s="174"/>
      <c r="P9" s="174"/>
      <c r="Q9" s="174"/>
      <c r="R9" s="174"/>
      <c r="S9" s="174"/>
      <c r="T9" s="445">
        <f>Header!G15</f>
        <v>0</v>
      </c>
      <c r="U9" s="446"/>
      <c r="V9" s="446"/>
      <c r="W9" s="446"/>
      <c r="X9" s="446"/>
      <c r="Y9" s="43"/>
      <c r="Z9" s="43"/>
      <c r="AA9" s="43"/>
      <c r="AB9" s="43"/>
      <c r="AC9" s="41"/>
      <c r="AD9" s="41"/>
      <c r="AE9" s="41"/>
      <c r="AF9" s="41"/>
    </row>
    <row r="10" spans="1:32" ht="15.75" x14ac:dyDescent="0.25">
      <c r="A10" s="410" t="s">
        <v>139</v>
      </c>
      <c r="B10" s="410"/>
      <c r="C10" s="410"/>
      <c r="D10" s="410"/>
      <c r="E10" s="410"/>
      <c r="F10" s="410"/>
      <c r="G10" s="410"/>
      <c r="H10" s="410"/>
      <c r="I10" s="411"/>
      <c r="J10" s="174"/>
      <c r="K10" s="174"/>
      <c r="L10" s="174"/>
      <c r="M10" s="174"/>
      <c r="N10" s="174"/>
      <c r="O10" s="174"/>
      <c r="P10" s="174"/>
      <c r="Q10" s="174"/>
      <c r="R10" s="174"/>
      <c r="S10" s="174"/>
      <c r="T10" s="251" t="s">
        <v>174</v>
      </c>
      <c r="U10" s="412"/>
      <c r="V10" s="412"/>
      <c r="W10" s="412"/>
      <c r="X10" s="412"/>
      <c r="Y10" s="43"/>
      <c r="Z10" s="43"/>
      <c r="AA10" s="43"/>
      <c r="AB10" s="43"/>
      <c r="AC10" s="41"/>
      <c r="AD10" s="41"/>
      <c r="AE10" s="41"/>
      <c r="AF10" s="41"/>
    </row>
    <row r="11" spans="1:32" ht="16.5" thickBot="1" x14ac:dyDescent="0.3">
      <c r="A11" s="173"/>
      <c r="B11" s="174"/>
      <c r="C11" s="174"/>
      <c r="D11" s="174"/>
      <c r="E11" s="174"/>
      <c r="F11" s="174"/>
      <c r="G11" s="174"/>
      <c r="H11" s="174"/>
      <c r="I11" s="174"/>
      <c r="J11" s="174"/>
      <c r="K11" s="174"/>
      <c r="L11" s="174"/>
      <c r="M11" s="174"/>
      <c r="N11" s="174"/>
      <c r="O11" s="174"/>
      <c r="P11" s="174"/>
      <c r="Q11" s="174"/>
      <c r="R11" s="174"/>
      <c r="S11" s="174"/>
      <c r="T11" s="174"/>
      <c r="U11" s="174"/>
      <c r="V11" s="174"/>
      <c r="W11" s="174"/>
      <c r="X11" s="174"/>
      <c r="Y11" s="43"/>
      <c r="Z11" s="43"/>
      <c r="AA11" s="43"/>
      <c r="AB11" s="43"/>
      <c r="AC11" s="41"/>
      <c r="AD11" s="41"/>
      <c r="AE11" s="41"/>
      <c r="AF11" s="41"/>
    </row>
    <row r="12" spans="1:32" x14ac:dyDescent="0.2">
      <c r="E12" s="172"/>
      <c r="F12" s="172"/>
      <c r="G12" s="172"/>
      <c r="H12" s="172"/>
      <c r="I12" s="172"/>
      <c r="J12" s="413" t="s">
        <v>220</v>
      </c>
      <c r="K12" s="414"/>
      <c r="L12" s="415"/>
      <c r="M12" s="419">
        <f>Header!G29</f>
        <v>0</v>
      </c>
      <c r="N12" s="420"/>
      <c r="O12" s="420"/>
      <c r="P12" s="421"/>
      <c r="Q12" s="425"/>
      <c r="R12" s="413" t="s">
        <v>270</v>
      </c>
      <c r="S12" s="427"/>
      <c r="T12" s="427"/>
      <c r="U12" s="428"/>
      <c r="V12" s="432">
        <f>SUM(V26+V31)</f>
        <v>0</v>
      </c>
      <c r="W12" s="433"/>
      <c r="X12" s="434"/>
      <c r="Y12" s="172"/>
      <c r="Z12" s="172"/>
      <c r="AA12" s="172"/>
      <c r="AB12" s="172"/>
      <c r="AC12" s="41"/>
      <c r="AD12" s="41"/>
      <c r="AE12" s="41"/>
      <c r="AF12" s="41"/>
    </row>
    <row r="13" spans="1:32" ht="20.25" customHeight="1" thickBot="1" x14ac:dyDescent="0.3">
      <c r="A13" s="438"/>
      <c r="B13" s="438"/>
      <c r="C13" s="438"/>
      <c r="D13" s="438"/>
      <c r="E13" s="438"/>
      <c r="F13" s="438"/>
      <c r="G13" s="438"/>
      <c r="H13" s="438"/>
      <c r="I13" s="439"/>
      <c r="J13" s="416"/>
      <c r="K13" s="417"/>
      <c r="L13" s="418"/>
      <c r="M13" s="422"/>
      <c r="N13" s="423"/>
      <c r="O13" s="423"/>
      <c r="P13" s="424"/>
      <c r="Q13" s="426"/>
      <c r="R13" s="429"/>
      <c r="S13" s="430"/>
      <c r="T13" s="430"/>
      <c r="U13" s="431"/>
      <c r="V13" s="435"/>
      <c r="W13" s="436"/>
      <c r="X13" s="437"/>
    </row>
    <row r="14" spans="1:32" ht="54" customHeight="1" x14ac:dyDescent="0.25">
      <c r="A14" s="456" t="s">
        <v>135</v>
      </c>
      <c r="B14" s="451"/>
      <c r="C14" s="457"/>
      <c r="D14" s="458"/>
      <c r="E14" s="449" t="s">
        <v>28</v>
      </c>
      <c r="F14" s="451"/>
      <c r="G14" s="449" t="s">
        <v>169</v>
      </c>
      <c r="H14" s="451"/>
      <c r="I14" s="451"/>
      <c r="J14" s="450"/>
      <c r="K14" s="449" t="s">
        <v>153</v>
      </c>
      <c r="L14" s="451"/>
      <c r="M14" s="449" t="s">
        <v>31</v>
      </c>
      <c r="N14" s="450"/>
      <c r="O14" s="449" t="s">
        <v>32</v>
      </c>
      <c r="P14" s="450"/>
      <c r="Q14" s="51"/>
      <c r="R14" s="447" t="s">
        <v>156</v>
      </c>
      <c r="S14" s="448"/>
      <c r="T14" s="449" t="s">
        <v>212</v>
      </c>
      <c r="U14" s="450"/>
      <c r="V14" s="449" t="s">
        <v>172</v>
      </c>
      <c r="W14" s="451"/>
      <c r="X14" s="452"/>
    </row>
    <row r="15" spans="1:32" ht="13.5" thickBot="1" x14ac:dyDescent="0.25">
      <c r="A15" s="48"/>
      <c r="B15" s="49"/>
      <c r="C15" s="49"/>
      <c r="D15" s="49"/>
      <c r="E15" s="49"/>
      <c r="F15" s="49"/>
      <c r="G15" s="49"/>
      <c r="H15" s="49"/>
      <c r="I15" s="49"/>
      <c r="J15" s="49"/>
      <c r="K15" s="49"/>
      <c r="L15" s="49"/>
      <c r="M15" s="49"/>
      <c r="N15" s="49"/>
      <c r="O15" s="49"/>
      <c r="P15" s="49"/>
      <c r="Q15" s="49"/>
      <c r="R15" s="49"/>
      <c r="S15" s="49"/>
      <c r="T15" s="49"/>
      <c r="U15" s="49"/>
      <c r="V15" s="49"/>
      <c r="W15" s="49"/>
      <c r="X15" s="50"/>
    </row>
    <row r="16" spans="1:32" ht="18" customHeight="1" x14ac:dyDescent="0.2">
      <c r="A16" s="394" t="s">
        <v>154</v>
      </c>
      <c r="B16" s="395"/>
      <c r="C16" s="395"/>
      <c r="D16" s="453"/>
      <c r="E16" s="398" t="s">
        <v>54</v>
      </c>
      <c r="F16" s="399"/>
      <c r="G16" s="400" t="s">
        <v>230</v>
      </c>
      <c r="H16" s="401"/>
      <c r="I16" s="401"/>
      <c r="J16" s="402"/>
      <c r="K16" s="403">
        <v>76</v>
      </c>
      <c r="L16" s="455"/>
      <c r="M16" s="403">
        <v>89.44</v>
      </c>
      <c r="N16" s="455"/>
      <c r="O16" s="403">
        <v>83.6</v>
      </c>
      <c r="P16" s="455"/>
      <c r="Q16" s="153"/>
      <c r="R16" s="405"/>
      <c r="S16" s="405"/>
      <c r="T16" s="406"/>
      <c r="U16" s="407"/>
      <c r="V16" s="403">
        <f>SUM(R16*T16)</f>
        <v>0</v>
      </c>
      <c r="W16" s="408"/>
      <c r="X16" s="409"/>
    </row>
    <row r="17" spans="1:24" ht="18" customHeight="1" thickBot="1" x14ac:dyDescent="0.25">
      <c r="A17" s="396"/>
      <c r="B17" s="397"/>
      <c r="C17" s="397"/>
      <c r="D17" s="454"/>
      <c r="E17" s="381" t="s">
        <v>60</v>
      </c>
      <c r="F17" s="382"/>
      <c r="G17" s="383" t="s">
        <v>231</v>
      </c>
      <c r="H17" s="384"/>
      <c r="I17" s="384"/>
      <c r="J17" s="382"/>
      <c r="K17" s="385">
        <v>28.5</v>
      </c>
      <c r="L17" s="382"/>
      <c r="M17" s="385">
        <v>33.54</v>
      </c>
      <c r="N17" s="382"/>
      <c r="O17" s="385">
        <v>31.32</v>
      </c>
      <c r="P17" s="382"/>
      <c r="Q17" s="154"/>
      <c r="R17" s="388"/>
      <c r="S17" s="389"/>
      <c r="T17" s="390"/>
      <c r="U17" s="391"/>
      <c r="V17" s="385">
        <f>SUM(R17*T17)</f>
        <v>0</v>
      </c>
      <c r="W17" s="392"/>
      <c r="X17" s="393"/>
    </row>
    <row r="18" spans="1:24" ht="18" customHeight="1" x14ac:dyDescent="0.2">
      <c r="A18" s="167"/>
      <c r="B18" s="168"/>
      <c r="C18" s="168"/>
      <c r="D18" s="168"/>
      <c r="E18" s="381" t="s">
        <v>42</v>
      </c>
      <c r="F18" s="382"/>
      <c r="G18" s="383" t="s">
        <v>45</v>
      </c>
      <c r="H18" s="384"/>
      <c r="I18" s="384"/>
      <c r="J18" s="382"/>
      <c r="K18" s="385">
        <v>75.989999999999995</v>
      </c>
      <c r="L18" s="382"/>
      <c r="M18" s="385">
        <v>89.42</v>
      </c>
      <c r="N18" s="382"/>
      <c r="O18" s="385">
        <v>83.59</v>
      </c>
      <c r="P18" s="382"/>
      <c r="Q18" s="154"/>
      <c r="R18" s="388"/>
      <c r="S18" s="389"/>
      <c r="T18" s="390"/>
      <c r="U18" s="391"/>
      <c r="V18" s="385">
        <f t="shared" ref="V18:V25" si="0">SUM(R18*T18)</f>
        <v>0</v>
      </c>
      <c r="W18" s="392"/>
      <c r="X18" s="393"/>
    </row>
    <row r="19" spans="1:24" ht="18" customHeight="1" x14ac:dyDescent="0.2">
      <c r="A19" s="167"/>
      <c r="B19" s="168"/>
      <c r="C19" s="168"/>
      <c r="D19" s="168"/>
      <c r="E19" s="381" t="s">
        <v>51</v>
      </c>
      <c r="F19" s="382"/>
      <c r="G19" s="383" t="s">
        <v>53</v>
      </c>
      <c r="H19" s="384"/>
      <c r="I19" s="384"/>
      <c r="J19" s="382"/>
      <c r="K19" s="385">
        <v>12.26</v>
      </c>
      <c r="L19" s="382"/>
      <c r="M19" s="386" t="s">
        <v>232</v>
      </c>
      <c r="N19" s="387"/>
      <c r="O19" s="385">
        <v>13.48</v>
      </c>
      <c r="P19" s="382"/>
      <c r="Q19" s="154"/>
      <c r="R19" s="388"/>
      <c r="S19" s="389"/>
      <c r="T19" s="390"/>
      <c r="U19" s="391"/>
      <c r="V19" s="385">
        <f t="shared" si="0"/>
        <v>0</v>
      </c>
      <c r="W19" s="392"/>
      <c r="X19" s="393"/>
    </row>
    <row r="20" spans="1:24" ht="18" customHeight="1" x14ac:dyDescent="0.2">
      <c r="A20" s="167"/>
      <c r="B20" s="168"/>
      <c r="C20" s="168"/>
      <c r="D20" s="168"/>
      <c r="E20" s="381" t="s">
        <v>64</v>
      </c>
      <c r="F20" s="382"/>
      <c r="G20" s="383" t="s">
        <v>233</v>
      </c>
      <c r="H20" s="384"/>
      <c r="I20" s="384"/>
      <c r="J20" s="382"/>
      <c r="K20" s="385">
        <v>15.92</v>
      </c>
      <c r="L20" s="382"/>
      <c r="M20" s="385">
        <v>19.28</v>
      </c>
      <c r="N20" s="382"/>
      <c r="O20" s="385">
        <v>17.510000000000002</v>
      </c>
      <c r="P20" s="382"/>
      <c r="Q20" s="154"/>
      <c r="R20" s="388"/>
      <c r="S20" s="389"/>
      <c r="T20" s="390"/>
      <c r="U20" s="391"/>
      <c r="V20" s="385">
        <f t="shared" si="0"/>
        <v>0</v>
      </c>
      <c r="W20" s="392"/>
      <c r="X20" s="393"/>
    </row>
    <row r="21" spans="1:24" ht="18" customHeight="1" x14ac:dyDescent="0.2">
      <c r="A21" s="167"/>
      <c r="B21" s="168"/>
      <c r="C21" s="168"/>
      <c r="D21" s="168"/>
      <c r="E21" s="381" t="s">
        <v>105</v>
      </c>
      <c r="F21" s="382"/>
      <c r="G21" s="383" t="s">
        <v>107</v>
      </c>
      <c r="H21" s="384"/>
      <c r="I21" s="384"/>
      <c r="J21" s="382"/>
      <c r="K21" s="385">
        <v>19</v>
      </c>
      <c r="L21" s="382"/>
      <c r="M21" s="385">
        <v>22.36</v>
      </c>
      <c r="N21" s="382"/>
      <c r="O21" s="385">
        <v>20.9</v>
      </c>
      <c r="P21" s="382"/>
      <c r="Q21" s="154"/>
      <c r="R21" s="388"/>
      <c r="S21" s="389"/>
      <c r="T21" s="390"/>
      <c r="U21" s="391"/>
      <c r="V21" s="385">
        <f t="shared" si="0"/>
        <v>0</v>
      </c>
      <c r="W21" s="392"/>
      <c r="X21" s="393"/>
    </row>
    <row r="22" spans="1:24" ht="18" customHeight="1" x14ac:dyDescent="0.2">
      <c r="A22" s="167"/>
      <c r="B22" s="168"/>
      <c r="C22" s="168"/>
      <c r="D22" s="168"/>
      <c r="E22" s="381" t="s">
        <v>47</v>
      </c>
      <c r="F22" s="382"/>
      <c r="G22" s="383" t="s">
        <v>155</v>
      </c>
      <c r="H22" s="384"/>
      <c r="I22" s="384"/>
      <c r="J22" s="382"/>
      <c r="K22" s="385">
        <v>18.39</v>
      </c>
      <c r="L22" s="382"/>
      <c r="M22" s="386" t="s">
        <v>232</v>
      </c>
      <c r="N22" s="387"/>
      <c r="O22" s="385">
        <v>20.23</v>
      </c>
      <c r="P22" s="382"/>
      <c r="Q22" s="154"/>
      <c r="R22" s="388"/>
      <c r="S22" s="389"/>
      <c r="T22" s="390"/>
      <c r="U22" s="391"/>
      <c r="V22" s="385">
        <f t="shared" si="0"/>
        <v>0</v>
      </c>
      <c r="W22" s="392"/>
      <c r="X22" s="393"/>
    </row>
    <row r="23" spans="1:24" ht="18" customHeight="1" x14ac:dyDescent="0.2">
      <c r="A23" s="167"/>
      <c r="B23" s="168"/>
      <c r="C23" s="168"/>
      <c r="D23" s="168"/>
      <c r="E23" s="381" t="s">
        <v>108</v>
      </c>
      <c r="F23" s="382"/>
      <c r="G23" s="383" t="s">
        <v>111</v>
      </c>
      <c r="H23" s="384"/>
      <c r="I23" s="384"/>
      <c r="J23" s="382"/>
      <c r="K23" s="385">
        <v>16.100000000000001</v>
      </c>
      <c r="L23" s="382"/>
      <c r="M23" s="385">
        <v>19.46</v>
      </c>
      <c r="N23" s="382"/>
      <c r="O23" s="385">
        <v>17.71</v>
      </c>
      <c r="P23" s="382"/>
      <c r="Q23" s="154"/>
      <c r="R23" s="388"/>
      <c r="S23" s="389"/>
      <c r="T23" s="390"/>
      <c r="U23" s="391"/>
      <c r="V23" s="385">
        <f t="shared" si="0"/>
        <v>0</v>
      </c>
      <c r="W23" s="392"/>
      <c r="X23" s="393"/>
    </row>
    <row r="24" spans="1:24" ht="18" customHeight="1" x14ac:dyDescent="0.2">
      <c r="A24" s="167"/>
      <c r="B24" s="168"/>
      <c r="C24" s="168"/>
      <c r="D24" s="168"/>
      <c r="E24" s="472" t="s">
        <v>122</v>
      </c>
      <c r="F24" s="473"/>
      <c r="G24" s="474" t="s">
        <v>124</v>
      </c>
      <c r="H24" s="475"/>
      <c r="I24" s="475"/>
      <c r="J24" s="476"/>
      <c r="K24" s="477">
        <v>15.92</v>
      </c>
      <c r="L24" s="478"/>
      <c r="M24" s="477">
        <v>19.28</v>
      </c>
      <c r="N24" s="478"/>
      <c r="O24" s="477">
        <v>17.510000000000002</v>
      </c>
      <c r="P24" s="478"/>
      <c r="Q24" s="155"/>
      <c r="R24" s="388"/>
      <c r="S24" s="389"/>
      <c r="T24" s="390"/>
      <c r="U24" s="391"/>
      <c r="V24" s="385">
        <f t="shared" si="0"/>
        <v>0</v>
      </c>
      <c r="W24" s="392"/>
      <c r="X24" s="393"/>
    </row>
    <row r="25" spans="1:24" ht="18" customHeight="1" thickBot="1" x14ac:dyDescent="0.25">
      <c r="A25" s="167"/>
      <c r="B25" s="168"/>
      <c r="C25" s="168"/>
      <c r="D25" s="168"/>
      <c r="E25" s="465" t="s">
        <v>125</v>
      </c>
      <c r="F25" s="466"/>
      <c r="G25" s="467" t="s">
        <v>127</v>
      </c>
      <c r="H25" s="467"/>
      <c r="I25" s="467"/>
      <c r="J25" s="467"/>
      <c r="K25" s="468">
        <v>15.92</v>
      </c>
      <c r="L25" s="468"/>
      <c r="M25" s="468">
        <v>19.28</v>
      </c>
      <c r="N25" s="468"/>
      <c r="O25" s="468">
        <v>17.510000000000002</v>
      </c>
      <c r="P25" s="468"/>
      <c r="Q25" s="156"/>
      <c r="R25" s="469"/>
      <c r="S25" s="470"/>
      <c r="T25" s="373"/>
      <c r="U25" s="471"/>
      <c r="V25" s="369">
        <f t="shared" si="0"/>
        <v>0</v>
      </c>
      <c r="W25" s="374"/>
      <c r="X25" s="375"/>
    </row>
    <row r="26" spans="1:24" ht="18" customHeight="1" thickBot="1" x14ac:dyDescent="0.25">
      <c r="A26" s="57"/>
      <c r="B26" s="44"/>
      <c r="C26" s="44"/>
      <c r="D26" s="44"/>
      <c r="E26" s="45"/>
      <c r="F26" s="45"/>
      <c r="G26" s="168"/>
      <c r="H26" s="168"/>
      <c r="I26" s="168"/>
      <c r="J26" s="168"/>
      <c r="K26" s="46"/>
      <c r="L26" s="46"/>
      <c r="M26" s="46"/>
      <c r="N26" s="46"/>
      <c r="O26" s="46"/>
      <c r="P26" s="46"/>
      <c r="Q26" s="47"/>
      <c r="R26" s="46"/>
      <c r="S26" s="46"/>
      <c r="T26" s="376" t="s">
        <v>168</v>
      </c>
      <c r="U26" s="377"/>
      <c r="V26" s="378">
        <f>SUM(V16:X25)</f>
        <v>0</v>
      </c>
      <c r="W26" s="379"/>
      <c r="X26" s="380"/>
    </row>
    <row r="27" spans="1:24" ht="13.5" thickBot="1" x14ac:dyDescent="0.25">
      <c r="A27" s="57"/>
      <c r="B27" s="44"/>
      <c r="C27" s="44"/>
      <c r="D27" s="44"/>
      <c r="E27" s="45"/>
      <c r="F27" s="45"/>
      <c r="G27" s="168"/>
      <c r="H27" s="168"/>
      <c r="I27" s="168"/>
      <c r="J27" s="168"/>
      <c r="K27" s="46"/>
      <c r="L27" s="46"/>
      <c r="M27" s="46"/>
      <c r="N27" s="46"/>
      <c r="O27" s="46"/>
      <c r="P27" s="46"/>
      <c r="Q27" s="47"/>
      <c r="R27" s="46"/>
      <c r="S27" s="46"/>
      <c r="T27" s="58"/>
      <c r="U27" s="58"/>
      <c r="V27" s="46"/>
      <c r="W27" s="46"/>
      <c r="X27" s="59"/>
    </row>
    <row r="28" spans="1:24" ht="18" customHeight="1" x14ac:dyDescent="0.2">
      <c r="A28" s="394" t="s">
        <v>291</v>
      </c>
      <c r="B28" s="395"/>
      <c r="C28" s="395"/>
      <c r="D28" s="453"/>
      <c r="E28" s="461" t="s">
        <v>120</v>
      </c>
      <c r="F28" s="462"/>
      <c r="G28" s="463" t="s">
        <v>234</v>
      </c>
      <c r="H28" s="463"/>
      <c r="I28" s="463"/>
      <c r="J28" s="463"/>
      <c r="K28" s="464"/>
      <c r="L28" s="464"/>
      <c r="M28" s="464"/>
      <c r="N28" s="464"/>
      <c r="O28" s="464"/>
      <c r="P28" s="464"/>
      <c r="Q28" s="52"/>
      <c r="R28" s="480"/>
      <c r="S28" s="480"/>
      <c r="T28" s="481"/>
      <c r="U28" s="481"/>
      <c r="V28" s="464">
        <f>SUM(R28*T28)</f>
        <v>0</v>
      </c>
      <c r="W28" s="464"/>
      <c r="X28" s="482"/>
    </row>
    <row r="29" spans="1:24" ht="18" customHeight="1" x14ac:dyDescent="0.2">
      <c r="A29" s="543"/>
      <c r="B29" s="544"/>
      <c r="C29" s="544"/>
      <c r="D29" s="545"/>
      <c r="E29" s="493"/>
      <c r="F29" s="494"/>
      <c r="G29" s="495"/>
      <c r="H29" s="495"/>
      <c r="I29" s="495"/>
      <c r="J29" s="495"/>
      <c r="K29" s="496"/>
      <c r="L29" s="496"/>
      <c r="M29" s="496"/>
      <c r="N29" s="496"/>
      <c r="O29" s="496"/>
      <c r="P29" s="496"/>
      <c r="Q29" s="49"/>
      <c r="R29" s="497"/>
      <c r="S29" s="497"/>
      <c r="T29" s="492"/>
      <c r="U29" s="492"/>
      <c r="V29" s="496">
        <f>SUM(R29*T29)</f>
        <v>0</v>
      </c>
      <c r="W29" s="496"/>
      <c r="X29" s="539"/>
    </row>
    <row r="30" spans="1:24" ht="18" customHeight="1" thickBot="1" x14ac:dyDescent="0.25">
      <c r="A30" s="396"/>
      <c r="B30" s="397"/>
      <c r="C30" s="397"/>
      <c r="D30" s="454"/>
      <c r="E30" s="498"/>
      <c r="F30" s="499"/>
      <c r="G30" s="500"/>
      <c r="H30" s="500"/>
      <c r="I30" s="500"/>
      <c r="J30" s="500"/>
      <c r="K30" s="501"/>
      <c r="L30" s="501"/>
      <c r="M30" s="501"/>
      <c r="N30" s="501"/>
      <c r="O30" s="501"/>
      <c r="P30" s="501"/>
      <c r="Q30" s="53"/>
      <c r="R30" s="502"/>
      <c r="S30" s="502"/>
      <c r="T30" s="503"/>
      <c r="U30" s="503"/>
      <c r="V30" s="501">
        <f>SUM(R30*T30)</f>
        <v>0</v>
      </c>
      <c r="W30" s="501"/>
      <c r="X30" s="542"/>
    </row>
    <row r="31" spans="1:24" ht="18" customHeight="1" thickBot="1" x14ac:dyDescent="0.25">
      <c r="A31" s="57"/>
      <c r="B31" s="44"/>
      <c r="C31" s="44"/>
      <c r="D31" s="44"/>
      <c r="E31" s="60"/>
      <c r="F31" s="60"/>
      <c r="G31" s="61"/>
      <c r="H31" s="61"/>
      <c r="I31" s="61"/>
      <c r="J31" s="61"/>
      <c r="K31" s="62"/>
      <c r="L31" s="62"/>
      <c r="M31" s="62"/>
      <c r="N31" s="62"/>
      <c r="O31" s="62"/>
      <c r="P31" s="62"/>
      <c r="Q31" s="54"/>
      <c r="R31" s="62"/>
      <c r="S31" s="62"/>
      <c r="T31" s="507" t="s">
        <v>168</v>
      </c>
      <c r="U31" s="508"/>
      <c r="V31" s="509">
        <f>SUM(V28:X30)</f>
        <v>0</v>
      </c>
      <c r="W31" s="510"/>
      <c r="X31" s="511"/>
    </row>
    <row r="32" spans="1:24" x14ac:dyDescent="0.2">
      <c r="A32" s="57"/>
      <c r="B32" s="44"/>
      <c r="C32" s="44"/>
      <c r="D32" s="44"/>
      <c r="E32" s="45"/>
      <c r="F32" s="45"/>
      <c r="G32" s="168"/>
      <c r="H32" s="168"/>
      <c r="I32" s="168"/>
      <c r="J32" s="168"/>
      <c r="K32" s="46"/>
      <c r="L32" s="46"/>
      <c r="M32" s="46"/>
      <c r="N32" s="46"/>
      <c r="O32" s="46"/>
      <c r="P32" s="46"/>
      <c r="Q32" s="47"/>
      <c r="R32" s="46"/>
      <c r="S32" s="46"/>
      <c r="T32" s="58"/>
      <c r="U32" s="58"/>
      <c r="V32" s="46"/>
      <c r="W32" s="46"/>
      <c r="X32" s="59"/>
    </row>
    <row r="33" spans="1:24" ht="13.5" thickBot="1" x14ac:dyDescent="0.25">
      <c r="A33" s="86"/>
      <c r="B33" s="87"/>
      <c r="C33" s="87"/>
      <c r="D33" s="87"/>
      <c r="E33" s="87"/>
      <c r="F33" s="87"/>
      <c r="G33" s="87"/>
      <c r="H33" s="87"/>
      <c r="I33" s="87"/>
      <c r="J33" s="87"/>
      <c r="K33" s="87"/>
      <c r="L33" s="87"/>
      <c r="M33" s="87"/>
      <c r="N33" s="87"/>
      <c r="O33" s="87"/>
      <c r="P33" s="87"/>
      <c r="Q33" s="53"/>
      <c r="R33" s="87"/>
      <c r="S33" s="87"/>
      <c r="T33" s="87"/>
      <c r="U33" s="87"/>
      <c r="V33" s="87"/>
      <c r="W33" s="87"/>
      <c r="X33" s="88"/>
    </row>
    <row r="34" spans="1:24" x14ac:dyDescent="0.2">
      <c r="A34" s="6"/>
      <c r="B34" s="6"/>
      <c r="C34" s="6"/>
      <c r="D34" s="6"/>
      <c r="E34" s="6"/>
      <c r="F34" s="6"/>
      <c r="G34" s="6"/>
      <c r="H34" s="6"/>
      <c r="I34" s="6"/>
      <c r="J34" s="6"/>
      <c r="K34" s="6"/>
      <c r="L34" s="6"/>
      <c r="M34" s="6"/>
      <c r="N34" s="6"/>
      <c r="O34" s="6"/>
      <c r="P34" s="6"/>
      <c r="Q34" s="6"/>
      <c r="R34" s="6"/>
      <c r="S34" s="6"/>
      <c r="T34" s="6"/>
      <c r="U34" s="6"/>
      <c r="V34" s="6"/>
      <c r="W34" s="6"/>
      <c r="X34" s="6"/>
    </row>
    <row r="35" spans="1:24" x14ac:dyDescent="0.2">
      <c r="A35" s="6"/>
      <c r="B35" s="6"/>
      <c r="C35" s="6"/>
      <c r="D35" s="6"/>
      <c r="E35" s="6"/>
      <c r="F35" s="6"/>
      <c r="G35" s="6"/>
      <c r="H35" s="6"/>
      <c r="I35" s="6"/>
      <c r="J35" s="6"/>
      <c r="K35" s="6"/>
      <c r="L35" s="6"/>
      <c r="M35" s="6"/>
      <c r="N35" s="6"/>
      <c r="O35" s="6"/>
      <c r="P35" s="6"/>
      <c r="Q35" s="6"/>
      <c r="R35" s="6"/>
      <c r="S35" s="6"/>
      <c r="T35" s="6"/>
      <c r="U35" s="6"/>
      <c r="V35" s="6"/>
      <c r="W35" s="6"/>
      <c r="X35" s="6"/>
    </row>
  </sheetData>
  <sheetProtection password="EEE0" sheet="1" objects="1" scenarios="1"/>
  <mergeCells count="134">
    <mergeCell ref="T9:X9"/>
    <mergeCell ref="T10:X10"/>
    <mergeCell ref="A10:I10"/>
    <mergeCell ref="R20:S20"/>
    <mergeCell ref="T20:U20"/>
    <mergeCell ref="R21:S21"/>
    <mergeCell ref="T21:U21"/>
    <mergeCell ref="R22:S22"/>
    <mergeCell ref="R25:S25"/>
    <mergeCell ref="T25:U25"/>
    <mergeCell ref="E25:F25"/>
    <mergeCell ref="G25:J25"/>
    <mergeCell ref="K25:L25"/>
    <mergeCell ref="M25:N25"/>
    <mergeCell ref="O25:P25"/>
    <mergeCell ref="J12:L13"/>
    <mergeCell ref="Q12:Q13"/>
    <mergeCell ref="M17:N17"/>
    <mergeCell ref="O17:P17"/>
    <mergeCell ref="M12:P13"/>
    <mergeCell ref="G22:J22"/>
    <mergeCell ref="K22:L22"/>
    <mergeCell ref="E21:F21"/>
    <mergeCell ref="M19:N19"/>
    <mergeCell ref="A28:D30"/>
    <mergeCell ref="T26:U26"/>
    <mergeCell ref="E20:F20"/>
    <mergeCell ref="G20:J20"/>
    <mergeCell ref="K20:L20"/>
    <mergeCell ref="M20:N20"/>
    <mergeCell ref="O20:P20"/>
    <mergeCell ref="O22:P22"/>
    <mergeCell ref="M22:N22"/>
    <mergeCell ref="E22:F22"/>
    <mergeCell ref="E24:F24"/>
    <mergeCell ref="G24:J24"/>
    <mergeCell ref="K24:L24"/>
    <mergeCell ref="M24:N24"/>
    <mergeCell ref="O24:P24"/>
    <mergeCell ref="G23:J23"/>
    <mergeCell ref="K23:L23"/>
    <mergeCell ref="M23:N23"/>
    <mergeCell ref="O23:P23"/>
    <mergeCell ref="O19:P19"/>
    <mergeCell ref="T22:U22"/>
    <mergeCell ref="V22:X22"/>
    <mergeCell ref="E18:F18"/>
    <mergeCell ref="G21:J21"/>
    <mergeCell ref="K21:L21"/>
    <mergeCell ref="M21:N21"/>
    <mergeCell ref="O21:P21"/>
    <mergeCell ref="V18:X18"/>
    <mergeCell ref="V20:X20"/>
    <mergeCell ref="V21:X21"/>
    <mergeCell ref="R18:S18"/>
    <mergeCell ref="T18:U18"/>
    <mergeCell ref="G18:J18"/>
    <mergeCell ref="K18:L18"/>
    <mergeCell ref="M18:N18"/>
    <mergeCell ref="O18:P18"/>
    <mergeCell ref="T31:U31"/>
    <mergeCell ref="V31:X31"/>
    <mergeCell ref="R29:S29"/>
    <mergeCell ref="T29:U29"/>
    <mergeCell ref="V29:X29"/>
    <mergeCell ref="E30:F30"/>
    <mergeCell ref="G30:J30"/>
    <mergeCell ref="K30:L30"/>
    <mergeCell ref="M30:N30"/>
    <mergeCell ref="O30:P30"/>
    <mergeCell ref="R30:S30"/>
    <mergeCell ref="T30:U30"/>
    <mergeCell ref="V30:X30"/>
    <mergeCell ref="V28:X28"/>
    <mergeCell ref="E29:F29"/>
    <mergeCell ref="G29:J29"/>
    <mergeCell ref="K29:L29"/>
    <mergeCell ref="M29:N29"/>
    <mergeCell ref="O29:P29"/>
    <mergeCell ref="E28:F28"/>
    <mergeCell ref="G28:J28"/>
    <mergeCell ref="K28:L28"/>
    <mergeCell ref="M28:N28"/>
    <mergeCell ref="O28:P28"/>
    <mergeCell ref="R28:S28"/>
    <mergeCell ref="T28:U28"/>
    <mergeCell ref="J2:X2"/>
    <mergeCell ref="J3:X3"/>
    <mergeCell ref="J4:X4"/>
    <mergeCell ref="J5:X5"/>
    <mergeCell ref="A7:X7"/>
    <mergeCell ref="R12:U13"/>
    <mergeCell ref="V12:X13"/>
    <mergeCell ref="A13:I13"/>
    <mergeCell ref="E16:F16"/>
    <mergeCell ref="G16:J16"/>
    <mergeCell ref="K16:L16"/>
    <mergeCell ref="M16:N16"/>
    <mergeCell ref="O16:P16"/>
    <mergeCell ref="R16:S16"/>
    <mergeCell ref="A14:D14"/>
    <mergeCell ref="E14:F14"/>
    <mergeCell ref="G14:J14"/>
    <mergeCell ref="K14:L14"/>
    <mergeCell ref="T16:U16"/>
    <mergeCell ref="V16:X16"/>
    <mergeCell ref="R14:S14"/>
    <mergeCell ref="T14:U14"/>
    <mergeCell ref="V14:X14"/>
    <mergeCell ref="A9:I9"/>
    <mergeCell ref="M14:N14"/>
    <mergeCell ref="O14:P14"/>
    <mergeCell ref="A16:D17"/>
    <mergeCell ref="E17:F17"/>
    <mergeCell ref="G17:J17"/>
    <mergeCell ref="K17:L17"/>
    <mergeCell ref="V26:X26"/>
    <mergeCell ref="T23:U23"/>
    <mergeCell ref="V23:X23"/>
    <mergeCell ref="E23:F23"/>
    <mergeCell ref="V25:X25"/>
    <mergeCell ref="T24:U24"/>
    <mergeCell ref="R19:S19"/>
    <mergeCell ref="T19:U19"/>
    <mergeCell ref="V19:X19"/>
    <mergeCell ref="V24:X24"/>
    <mergeCell ref="R24:S24"/>
    <mergeCell ref="V17:X17"/>
    <mergeCell ref="R17:S17"/>
    <mergeCell ref="T17:U17"/>
    <mergeCell ref="R23:S23"/>
    <mergeCell ref="E19:F19"/>
    <mergeCell ref="G19:J19"/>
    <mergeCell ref="K19:L19"/>
  </mergeCells>
  <pageMargins left="0.65" right="0.59" top="0.52" bottom="0.21" header="0.3" footer="0.17"/>
  <pageSetup scale="5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23"/>
  <sheetViews>
    <sheetView view="pageBreakPreview" zoomScale="85" zoomScaleNormal="86" zoomScaleSheetLayoutView="85" workbookViewId="0">
      <pane ySplit="15" topLeftCell="A16" activePane="bottomLeft" state="frozen"/>
      <selection pane="bottomLeft" activeCell="R19" sqref="R19:S19"/>
    </sheetView>
  </sheetViews>
  <sheetFormatPr defaultRowHeight="12.75" x14ac:dyDescent="0.2"/>
  <cols>
    <col min="1" max="3" width="5.7109375" style="8" customWidth="1"/>
    <col min="4" max="4" width="10.140625" style="8" customWidth="1"/>
    <col min="5" max="6" width="5.7109375" style="8" customWidth="1"/>
    <col min="7" max="7" width="10.7109375" style="8" customWidth="1"/>
    <col min="8" max="8" width="11.85546875" style="8" customWidth="1"/>
    <col min="9" max="9" width="14.140625" style="8" customWidth="1"/>
    <col min="10" max="10" width="9.28515625" style="8" customWidth="1"/>
    <col min="11" max="16" width="5.7109375" style="8" customWidth="1"/>
    <col min="17" max="17" width="1.7109375" style="8" customWidth="1"/>
    <col min="18" max="21" width="5.7109375" style="8" customWidth="1"/>
    <col min="22" max="22" width="7.28515625" style="8" customWidth="1"/>
    <col min="23" max="23" width="7.42578125" style="8" customWidth="1"/>
    <col min="24" max="32" width="5.7109375" style="8" customWidth="1"/>
    <col min="33" max="16384" width="9.140625" style="8"/>
  </cols>
  <sheetData>
    <row r="2" spans="1:32" ht="15.75" x14ac:dyDescent="0.25">
      <c r="J2" s="440" t="s">
        <v>0</v>
      </c>
      <c r="K2" s="440"/>
      <c r="L2" s="440"/>
      <c r="M2" s="440"/>
      <c r="N2" s="440"/>
      <c r="O2" s="440"/>
      <c r="P2" s="440"/>
      <c r="Q2" s="440"/>
      <c r="R2" s="440"/>
      <c r="S2" s="440"/>
      <c r="T2" s="440"/>
      <c r="U2" s="440"/>
      <c r="V2" s="440"/>
      <c r="W2" s="440"/>
      <c r="X2" s="440"/>
    </row>
    <row r="3" spans="1:32" ht="15.75" x14ac:dyDescent="0.25">
      <c r="J3" s="440" t="s">
        <v>1</v>
      </c>
      <c r="K3" s="440"/>
      <c r="L3" s="440"/>
      <c r="M3" s="440"/>
      <c r="N3" s="440"/>
      <c r="O3" s="440"/>
      <c r="P3" s="440"/>
      <c r="Q3" s="440"/>
      <c r="R3" s="440"/>
      <c r="S3" s="440"/>
      <c r="T3" s="440"/>
      <c r="U3" s="440"/>
      <c r="V3" s="440"/>
      <c r="W3" s="440"/>
      <c r="X3" s="440"/>
    </row>
    <row r="4" spans="1:32" ht="15.75" x14ac:dyDescent="0.25">
      <c r="J4" s="440" t="s">
        <v>157</v>
      </c>
      <c r="K4" s="440"/>
      <c r="L4" s="440"/>
      <c r="M4" s="440"/>
      <c r="N4" s="440"/>
      <c r="O4" s="440"/>
      <c r="P4" s="440"/>
      <c r="Q4" s="440"/>
      <c r="R4" s="440"/>
      <c r="S4" s="440"/>
      <c r="T4" s="440"/>
      <c r="U4" s="440"/>
      <c r="V4" s="440"/>
      <c r="W4" s="440"/>
      <c r="X4" s="440"/>
    </row>
    <row r="5" spans="1:32" ht="15.75" x14ac:dyDescent="0.25">
      <c r="J5" s="440"/>
      <c r="K5" s="440"/>
      <c r="L5" s="440"/>
      <c r="M5" s="440"/>
      <c r="N5" s="440"/>
      <c r="O5" s="440"/>
      <c r="P5" s="440"/>
      <c r="Q5" s="440"/>
      <c r="R5" s="440"/>
      <c r="S5" s="440"/>
      <c r="T5" s="440"/>
      <c r="U5" s="440"/>
      <c r="V5" s="440"/>
      <c r="W5" s="440"/>
      <c r="X5" s="440"/>
    </row>
    <row r="7" spans="1:32" ht="15.75" x14ac:dyDescent="0.25">
      <c r="A7" s="441" t="s">
        <v>246</v>
      </c>
      <c r="B7" s="442"/>
      <c r="C7" s="442"/>
      <c r="D7" s="442"/>
      <c r="E7" s="442"/>
      <c r="F7" s="442"/>
      <c r="G7" s="442"/>
      <c r="H7" s="442"/>
      <c r="I7" s="442"/>
      <c r="J7" s="442"/>
      <c r="K7" s="442"/>
      <c r="L7" s="442"/>
      <c r="M7" s="442"/>
      <c r="N7" s="442"/>
      <c r="O7" s="442"/>
      <c r="P7" s="442"/>
      <c r="Q7" s="442"/>
      <c r="R7" s="442"/>
      <c r="S7" s="442"/>
      <c r="T7" s="442"/>
      <c r="U7" s="442"/>
      <c r="V7" s="442"/>
      <c r="W7" s="442"/>
      <c r="X7" s="442"/>
      <c r="Y7" s="43"/>
      <c r="Z7" s="43"/>
      <c r="AA7" s="43"/>
      <c r="AB7" s="43"/>
      <c r="AC7" s="41"/>
      <c r="AD7" s="41"/>
      <c r="AE7" s="41"/>
      <c r="AF7" s="41"/>
    </row>
    <row r="8" spans="1:32" ht="15.75" x14ac:dyDescent="0.25">
      <c r="A8" s="181"/>
      <c r="B8" s="441" t="s">
        <v>256</v>
      </c>
      <c r="C8" s="441"/>
      <c r="D8" s="441"/>
      <c r="E8" s="441"/>
      <c r="F8" s="441"/>
      <c r="G8" s="441"/>
      <c r="H8" s="441"/>
      <c r="I8" s="441"/>
      <c r="J8" s="441"/>
      <c r="K8" s="441"/>
      <c r="L8" s="441"/>
      <c r="M8" s="441"/>
      <c r="N8" s="441"/>
      <c r="O8" s="441"/>
      <c r="P8" s="441"/>
      <c r="Q8" s="441"/>
      <c r="R8" s="441"/>
      <c r="S8" s="441"/>
      <c r="T8" s="441"/>
      <c r="U8" s="441"/>
      <c r="V8" s="441"/>
      <c r="W8" s="441"/>
      <c r="X8" s="441"/>
      <c r="Y8" s="43"/>
      <c r="Z8" s="43"/>
      <c r="AA8" s="43"/>
      <c r="AB8" s="43"/>
      <c r="AC8" s="41"/>
      <c r="AD8" s="41"/>
      <c r="AE8" s="41"/>
      <c r="AF8" s="41"/>
    </row>
    <row r="9" spans="1:32" ht="15.75" x14ac:dyDescent="0.25">
      <c r="A9" s="177"/>
      <c r="B9" s="178"/>
      <c r="C9" s="178"/>
      <c r="D9" s="178"/>
      <c r="E9" s="178"/>
      <c r="F9" s="178"/>
      <c r="G9" s="178"/>
      <c r="H9" s="178"/>
      <c r="I9" s="178"/>
      <c r="J9" s="178"/>
      <c r="K9" s="178"/>
      <c r="L9" s="178"/>
      <c r="M9" s="178"/>
      <c r="N9" s="178"/>
      <c r="O9" s="178"/>
      <c r="P9" s="178"/>
      <c r="Q9" s="178"/>
      <c r="R9" s="178"/>
      <c r="S9" s="178"/>
      <c r="T9" s="178"/>
      <c r="U9" s="178"/>
      <c r="V9" s="178"/>
      <c r="W9" s="178"/>
      <c r="X9" s="178"/>
      <c r="Y9" s="43"/>
      <c r="Z9" s="43"/>
      <c r="AA9" s="43"/>
      <c r="AB9" s="43"/>
      <c r="AC9" s="41"/>
      <c r="AD9" s="41"/>
      <c r="AE9" s="41"/>
      <c r="AF9" s="41"/>
    </row>
    <row r="10" spans="1:32" ht="15.75" x14ac:dyDescent="0.25">
      <c r="A10" s="443">
        <f>Header!D12</f>
        <v>0</v>
      </c>
      <c r="B10" s="444"/>
      <c r="C10" s="444"/>
      <c r="D10" s="444"/>
      <c r="E10" s="444"/>
      <c r="F10" s="444"/>
      <c r="G10" s="444"/>
      <c r="H10" s="444"/>
      <c r="I10" s="444"/>
      <c r="J10" s="178"/>
      <c r="K10" s="178"/>
      <c r="L10" s="178"/>
      <c r="M10" s="178"/>
      <c r="N10" s="178"/>
      <c r="O10" s="178"/>
      <c r="P10" s="178"/>
      <c r="Q10" s="178"/>
      <c r="R10" s="178"/>
      <c r="S10" s="178"/>
      <c r="T10" s="445">
        <f>Header!G15</f>
        <v>0</v>
      </c>
      <c r="U10" s="446"/>
      <c r="V10" s="446"/>
      <c r="W10" s="446"/>
      <c r="X10" s="446"/>
      <c r="Y10" s="43"/>
      <c r="Z10" s="43"/>
      <c r="AA10" s="43"/>
      <c r="AB10" s="43"/>
      <c r="AC10" s="41"/>
      <c r="AD10" s="41"/>
      <c r="AE10" s="41"/>
      <c r="AF10" s="41"/>
    </row>
    <row r="11" spans="1:32" ht="15.75" x14ac:dyDescent="0.25">
      <c r="A11" s="410" t="s">
        <v>139</v>
      </c>
      <c r="B11" s="410"/>
      <c r="C11" s="410"/>
      <c r="D11" s="410"/>
      <c r="E11" s="410"/>
      <c r="F11" s="410"/>
      <c r="G11" s="410"/>
      <c r="H11" s="410"/>
      <c r="I11" s="411"/>
      <c r="J11" s="178"/>
      <c r="K11" s="178"/>
      <c r="L11" s="178"/>
      <c r="M11" s="178"/>
      <c r="N11" s="178"/>
      <c r="O11" s="178"/>
      <c r="P11" s="178"/>
      <c r="Q11" s="178"/>
      <c r="R11" s="178"/>
      <c r="S11" s="178"/>
      <c r="T11" s="251" t="s">
        <v>174</v>
      </c>
      <c r="U11" s="412"/>
      <c r="V11" s="412"/>
      <c r="W11" s="412"/>
      <c r="X11" s="412"/>
      <c r="Y11" s="43"/>
      <c r="Z11" s="43"/>
      <c r="AA11" s="43"/>
      <c r="AB11" s="43"/>
      <c r="AC11" s="41"/>
      <c r="AD11" s="41"/>
      <c r="AE11" s="41"/>
      <c r="AF11" s="41"/>
    </row>
    <row r="12" spans="1:32" ht="16.5" thickBot="1" x14ac:dyDescent="0.3">
      <c r="A12" s="177"/>
      <c r="B12" s="178"/>
      <c r="C12" s="178"/>
      <c r="D12" s="178"/>
      <c r="E12" s="178"/>
      <c r="F12" s="178"/>
      <c r="G12" s="178"/>
      <c r="H12" s="178"/>
      <c r="I12" s="178"/>
      <c r="J12" s="178"/>
      <c r="K12" s="178"/>
      <c r="L12" s="178"/>
      <c r="M12" s="178"/>
      <c r="N12" s="178"/>
      <c r="O12" s="178"/>
      <c r="P12" s="178"/>
      <c r="Q12" s="178"/>
      <c r="R12" s="178"/>
      <c r="S12" s="178"/>
      <c r="T12" s="178"/>
      <c r="U12" s="178"/>
      <c r="V12" s="178"/>
      <c r="W12" s="178"/>
      <c r="X12" s="178"/>
      <c r="Y12" s="43"/>
      <c r="Z12" s="43"/>
      <c r="AA12" s="43"/>
      <c r="AB12" s="43"/>
      <c r="AC12" s="41"/>
      <c r="AD12" s="41"/>
      <c r="AE12" s="41"/>
      <c r="AF12" s="41"/>
    </row>
    <row r="13" spans="1:32" x14ac:dyDescent="0.2">
      <c r="E13" s="176"/>
      <c r="F13" s="176"/>
      <c r="G13" s="176"/>
      <c r="H13" s="176"/>
      <c r="I13" s="176"/>
      <c r="J13" s="413" t="s">
        <v>220</v>
      </c>
      <c r="K13" s="414"/>
      <c r="L13" s="415"/>
      <c r="M13" s="419">
        <f>Header!G30</f>
        <v>0</v>
      </c>
      <c r="N13" s="420"/>
      <c r="O13" s="420"/>
      <c r="P13" s="421"/>
      <c r="Q13" s="425"/>
      <c r="R13" s="413" t="s">
        <v>270</v>
      </c>
      <c r="S13" s="427"/>
      <c r="T13" s="427"/>
      <c r="U13" s="428"/>
      <c r="V13" s="432">
        <f>V20</f>
        <v>0</v>
      </c>
      <c r="W13" s="433"/>
      <c r="X13" s="434"/>
      <c r="Y13" s="176"/>
      <c r="Z13" s="176"/>
      <c r="AA13" s="176"/>
      <c r="AB13" s="176"/>
      <c r="AC13" s="41"/>
      <c r="AD13" s="41"/>
      <c r="AE13" s="41"/>
      <c r="AF13" s="41"/>
    </row>
    <row r="14" spans="1:32" ht="20.25" customHeight="1" thickBot="1" x14ac:dyDescent="0.3">
      <c r="A14" s="438"/>
      <c r="B14" s="438"/>
      <c r="C14" s="438"/>
      <c r="D14" s="438"/>
      <c r="E14" s="438"/>
      <c r="F14" s="438"/>
      <c r="G14" s="438"/>
      <c r="H14" s="438"/>
      <c r="I14" s="439"/>
      <c r="J14" s="416"/>
      <c r="K14" s="417"/>
      <c r="L14" s="418"/>
      <c r="M14" s="422"/>
      <c r="N14" s="423"/>
      <c r="O14" s="423"/>
      <c r="P14" s="424"/>
      <c r="Q14" s="426"/>
      <c r="R14" s="429"/>
      <c r="S14" s="430"/>
      <c r="T14" s="430"/>
      <c r="U14" s="431"/>
      <c r="V14" s="435"/>
      <c r="W14" s="436"/>
      <c r="X14" s="437"/>
    </row>
    <row r="15" spans="1:32" ht="54" customHeight="1" x14ac:dyDescent="0.25">
      <c r="A15" s="456" t="s">
        <v>135</v>
      </c>
      <c r="B15" s="451"/>
      <c r="C15" s="457"/>
      <c r="D15" s="458"/>
      <c r="E15" s="449" t="s">
        <v>28</v>
      </c>
      <c r="F15" s="451"/>
      <c r="G15" s="449" t="s">
        <v>169</v>
      </c>
      <c r="H15" s="451"/>
      <c r="I15" s="451"/>
      <c r="J15" s="450"/>
      <c r="K15" s="449" t="s">
        <v>153</v>
      </c>
      <c r="L15" s="451"/>
      <c r="M15" s="449" t="s">
        <v>31</v>
      </c>
      <c r="N15" s="450"/>
      <c r="O15" s="449" t="s">
        <v>32</v>
      </c>
      <c r="P15" s="450"/>
      <c r="Q15" s="51"/>
      <c r="R15" s="447" t="s">
        <v>156</v>
      </c>
      <c r="S15" s="448"/>
      <c r="T15" s="449" t="s">
        <v>212</v>
      </c>
      <c r="U15" s="450"/>
      <c r="V15" s="449" t="s">
        <v>172</v>
      </c>
      <c r="W15" s="451"/>
      <c r="X15" s="452"/>
    </row>
    <row r="16" spans="1:32" ht="13.5" thickBot="1" x14ac:dyDescent="0.25">
      <c r="A16" s="48"/>
      <c r="B16" s="49"/>
      <c r="C16" s="49"/>
      <c r="D16" s="49"/>
      <c r="E16" s="49"/>
      <c r="F16" s="49"/>
      <c r="G16" s="49"/>
      <c r="H16" s="49"/>
      <c r="I16" s="49"/>
      <c r="J16" s="49"/>
      <c r="K16" s="49"/>
      <c r="L16" s="49"/>
      <c r="M16" s="49"/>
      <c r="N16" s="49"/>
      <c r="O16" s="49"/>
      <c r="P16" s="49"/>
      <c r="Q16" s="49"/>
      <c r="R16" s="49"/>
      <c r="S16" s="49"/>
      <c r="T16" s="49"/>
      <c r="U16" s="49"/>
      <c r="V16" s="49"/>
      <c r="W16" s="49"/>
      <c r="X16" s="50"/>
    </row>
    <row r="17" spans="1:24" ht="18" customHeight="1" x14ac:dyDescent="0.2">
      <c r="A17" s="394" t="s">
        <v>291</v>
      </c>
      <c r="B17" s="395"/>
      <c r="C17" s="395"/>
      <c r="D17" s="453"/>
      <c r="E17" s="461" t="s">
        <v>120</v>
      </c>
      <c r="F17" s="462"/>
      <c r="G17" s="463" t="s">
        <v>234</v>
      </c>
      <c r="H17" s="463"/>
      <c r="I17" s="463"/>
      <c r="J17" s="463"/>
      <c r="K17" s="464"/>
      <c r="L17" s="464"/>
      <c r="M17" s="464"/>
      <c r="N17" s="464"/>
      <c r="O17" s="464"/>
      <c r="P17" s="464"/>
      <c r="Q17" s="52"/>
      <c r="R17" s="480"/>
      <c r="S17" s="480"/>
      <c r="T17" s="481"/>
      <c r="U17" s="481"/>
      <c r="V17" s="464">
        <f>SUM(R17*T17)</f>
        <v>0</v>
      </c>
      <c r="W17" s="464"/>
      <c r="X17" s="482"/>
    </row>
    <row r="18" spans="1:24" ht="18" customHeight="1" x14ac:dyDescent="0.2">
      <c r="A18" s="543"/>
      <c r="B18" s="544"/>
      <c r="C18" s="544"/>
      <c r="D18" s="545"/>
      <c r="E18" s="493"/>
      <c r="F18" s="494"/>
      <c r="G18" s="495"/>
      <c r="H18" s="495"/>
      <c r="I18" s="495"/>
      <c r="J18" s="495"/>
      <c r="K18" s="496"/>
      <c r="L18" s="496"/>
      <c r="M18" s="496"/>
      <c r="N18" s="496"/>
      <c r="O18" s="496"/>
      <c r="P18" s="496"/>
      <c r="Q18" s="49"/>
      <c r="R18" s="497"/>
      <c r="S18" s="497"/>
      <c r="T18" s="492"/>
      <c r="U18" s="492"/>
      <c r="V18" s="496">
        <f>SUM(R18*T18)</f>
        <v>0</v>
      </c>
      <c r="W18" s="496"/>
      <c r="X18" s="539"/>
    </row>
    <row r="19" spans="1:24" ht="18" customHeight="1" thickBot="1" x14ac:dyDescent="0.25">
      <c r="A19" s="396"/>
      <c r="B19" s="397"/>
      <c r="C19" s="397"/>
      <c r="D19" s="454"/>
      <c r="E19" s="498"/>
      <c r="F19" s="499"/>
      <c r="G19" s="500"/>
      <c r="H19" s="500"/>
      <c r="I19" s="500"/>
      <c r="J19" s="500"/>
      <c r="K19" s="501"/>
      <c r="L19" s="501"/>
      <c r="M19" s="501"/>
      <c r="N19" s="501"/>
      <c r="O19" s="501"/>
      <c r="P19" s="501"/>
      <c r="Q19" s="53"/>
      <c r="R19" s="502"/>
      <c r="S19" s="502"/>
      <c r="T19" s="503"/>
      <c r="U19" s="503"/>
      <c r="V19" s="501">
        <f>SUM(R19*T19)</f>
        <v>0</v>
      </c>
      <c r="W19" s="501"/>
      <c r="X19" s="542"/>
    </row>
    <row r="20" spans="1:24" ht="18" customHeight="1" thickBot="1" x14ac:dyDescent="0.25">
      <c r="A20" s="57"/>
      <c r="B20" s="44"/>
      <c r="C20" s="44"/>
      <c r="D20" s="44"/>
      <c r="E20" s="60"/>
      <c r="F20" s="60"/>
      <c r="G20" s="61"/>
      <c r="H20" s="61"/>
      <c r="I20" s="61"/>
      <c r="J20" s="61"/>
      <c r="K20" s="62"/>
      <c r="L20" s="62"/>
      <c r="M20" s="62"/>
      <c r="N20" s="62"/>
      <c r="O20" s="62"/>
      <c r="P20" s="62"/>
      <c r="Q20" s="54"/>
      <c r="R20" s="62"/>
      <c r="S20" s="62"/>
      <c r="T20" s="507" t="s">
        <v>168</v>
      </c>
      <c r="U20" s="508"/>
      <c r="V20" s="509">
        <f>SUM(V17:X19)</f>
        <v>0</v>
      </c>
      <c r="W20" s="510"/>
      <c r="X20" s="511"/>
    </row>
    <row r="21" spans="1:24" ht="13.5" thickBot="1" x14ac:dyDescent="0.25">
      <c r="A21" s="86"/>
      <c r="B21" s="87"/>
      <c r="C21" s="87"/>
      <c r="D21" s="87"/>
      <c r="E21" s="87"/>
      <c r="F21" s="87"/>
      <c r="G21" s="87"/>
      <c r="H21" s="87"/>
      <c r="I21" s="87"/>
      <c r="J21" s="87"/>
      <c r="K21" s="87"/>
      <c r="L21" s="87"/>
      <c r="M21" s="87"/>
      <c r="N21" s="87"/>
      <c r="O21" s="87"/>
      <c r="P21" s="87"/>
      <c r="Q21" s="53"/>
      <c r="R21" s="87"/>
      <c r="S21" s="87"/>
      <c r="T21" s="87"/>
      <c r="U21" s="87"/>
      <c r="V21" s="87"/>
      <c r="W21" s="87"/>
      <c r="X21" s="88"/>
    </row>
    <row r="22" spans="1:24" x14ac:dyDescent="0.2">
      <c r="A22" s="49"/>
      <c r="B22" s="49"/>
      <c r="C22" s="49"/>
      <c r="D22" s="49"/>
      <c r="E22" s="49"/>
      <c r="F22" s="49"/>
      <c r="G22" s="49"/>
      <c r="H22" s="49"/>
      <c r="I22" s="49"/>
      <c r="J22" s="49"/>
      <c r="K22" s="49"/>
      <c r="L22" s="49"/>
      <c r="M22" s="49"/>
      <c r="N22" s="49"/>
      <c r="O22" s="49"/>
      <c r="P22" s="49"/>
      <c r="Q22" s="49"/>
      <c r="R22" s="49"/>
      <c r="S22" s="49"/>
      <c r="T22" s="49"/>
      <c r="U22" s="49"/>
      <c r="V22" s="49"/>
      <c r="W22" s="49"/>
      <c r="X22" s="49"/>
    </row>
    <row r="23" spans="1:24" x14ac:dyDescent="0.2">
      <c r="A23" s="6"/>
      <c r="B23" s="6"/>
      <c r="C23" s="6"/>
      <c r="D23" s="6"/>
      <c r="E23" s="6"/>
      <c r="F23" s="6"/>
      <c r="G23" s="6"/>
      <c r="H23" s="6"/>
      <c r="I23" s="6"/>
      <c r="J23" s="6"/>
      <c r="K23" s="6"/>
      <c r="L23" s="6"/>
      <c r="M23" s="6"/>
      <c r="N23" s="6"/>
      <c r="O23" s="6"/>
      <c r="P23" s="6"/>
      <c r="Q23" s="6"/>
      <c r="R23" s="6"/>
      <c r="S23" s="6"/>
      <c r="T23" s="6"/>
      <c r="U23" s="6"/>
      <c r="V23" s="6"/>
      <c r="W23" s="6"/>
      <c r="X23" s="6"/>
    </row>
  </sheetData>
  <sheetProtection password="EEE0" sheet="1" objects="1" scenarios="1"/>
  <mergeCells count="52">
    <mergeCell ref="K18:L18"/>
    <mergeCell ref="M18:N18"/>
    <mergeCell ref="O18:P18"/>
    <mergeCell ref="E19:F19"/>
    <mergeCell ref="G19:J19"/>
    <mergeCell ref="K19:L19"/>
    <mergeCell ref="M19:N19"/>
    <mergeCell ref="O19:P19"/>
    <mergeCell ref="R15:S15"/>
    <mergeCell ref="T15:U15"/>
    <mergeCell ref="V15:X15"/>
    <mergeCell ref="V17:X17"/>
    <mergeCell ref="R18:S18"/>
    <mergeCell ref="T18:U18"/>
    <mergeCell ref="V18:X18"/>
    <mergeCell ref="R17:S17"/>
    <mergeCell ref="T17:U17"/>
    <mergeCell ref="R19:S19"/>
    <mergeCell ref="T19:U19"/>
    <mergeCell ref="V19:X19"/>
    <mergeCell ref="T20:U20"/>
    <mergeCell ref="V20:X20"/>
    <mergeCell ref="O15:P15"/>
    <mergeCell ref="A17:D19"/>
    <mergeCell ref="E17:F17"/>
    <mergeCell ref="G17:J17"/>
    <mergeCell ref="A11:I11"/>
    <mergeCell ref="A14:I14"/>
    <mergeCell ref="A15:D15"/>
    <mergeCell ref="E15:F15"/>
    <mergeCell ref="G15:J15"/>
    <mergeCell ref="K15:L15"/>
    <mergeCell ref="M15:N15"/>
    <mergeCell ref="K17:L17"/>
    <mergeCell ref="M17:N17"/>
    <mergeCell ref="O17:P17"/>
    <mergeCell ref="E18:F18"/>
    <mergeCell ref="G18:J18"/>
    <mergeCell ref="T11:X11"/>
    <mergeCell ref="J13:L14"/>
    <mergeCell ref="M13:P14"/>
    <mergeCell ref="Q13:Q14"/>
    <mergeCell ref="R13:U14"/>
    <mergeCell ref="V13:X14"/>
    <mergeCell ref="A10:I10"/>
    <mergeCell ref="T10:X10"/>
    <mergeCell ref="B8:X8"/>
    <mergeCell ref="J2:X2"/>
    <mergeCell ref="J3:X3"/>
    <mergeCell ref="J4:X4"/>
    <mergeCell ref="J5:X5"/>
    <mergeCell ref="A7:X7"/>
  </mergeCells>
  <pageMargins left="0.65" right="0.59" top="0.52" bottom="0.21" header="0.3" footer="0.17"/>
  <pageSetup scale="5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26"/>
  <sheetViews>
    <sheetView view="pageBreakPreview" zoomScale="85" zoomScaleNormal="86" zoomScaleSheetLayoutView="85" workbookViewId="0">
      <pane ySplit="15" topLeftCell="A16" activePane="bottomLeft" state="frozen"/>
      <selection pane="bottomLeft" activeCell="V13" sqref="V13:X14"/>
    </sheetView>
  </sheetViews>
  <sheetFormatPr defaultRowHeight="12.75" x14ac:dyDescent="0.2"/>
  <cols>
    <col min="1" max="3" width="5.7109375" style="8" customWidth="1"/>
    <col min="4" max="4" width="10.140625" style="8" customWidth="1"/>
    <col min="5" max="6" width="5.7109375" style="8" customWidth="1"/>
    <col min="7" max="7" width="10.7109375" style="8" customWidth="1"/>
    <col min="8" max="8" width="11.85546875" style="8" customWidth="1"/>
    <col min="9" max="9" width="14.140625" style="8" customWidth="1"/>
    <col min="10" max="10" width="9.28515625" style="8" customWidth="1"/>
    <col min="11" max="16" width="5.7109375" style="8" customWidth="1"/>
    <col min="17" max="17" width="1.7109375" style="8" customWidth="1"/>
    <col min="18" max="21" width="5.7109375" style="8" customWidth="1"/>
    <col min="22" max="22" width="7.28515625" style="8" customWidth="1"/>
    <col min="23" max="23" width="7.42578125" style="8" customWidth="1"/>
    <col min="24" max="32" width="5.7109375" style="8" customWidth="1"/>
    <col min="33" max="16384" width="9.140625" style="8"/>
  </cols>
  <sheetData>
    <row r="2" spans="1:32" ht="15.75" x14ac:dyDescent="0.25">
      <c r="J2" s="440" t="s">
        <v>0</v>
      </c>
      <c r="K2" s="440"/>
      <c r="L2" s="440"/>
      <c r="M2" s="440"/>
      <c r="N2" s="440"/>
      <c r="O2" s="440"/>
      <c r="P2" s="440"/>
      <c r="Q2" s="440"/>
      <c r="R2" s="440"/>
      <c r="S2" s="440"/>
      <c r="T2" s="440"/>
      <c r="U2" s="440"/>
      <c r="V2" s="440"/>
      <c r="W2" s="440"/>
      <c r="X2" s="440"/>
    </row>
    <row r="3" spans="1:32" ht="15.75" x14ac:dyDescent="0.25">
      <c r="J3" s="440" t="s">
        <v>1</v>
      </c>
      <c r="K3" s="440"/>
      <c r="L3" s="440"/>
      <c r="M3" s="440"/>
      <c r="N3" s="440"/>
      <c r="O3" s="440"/>
      <c r="P3" s="440"/>
      <c r="Q3" s="440"/>
      <c r="R3" s="440"/>
      <c r="S3" s="440"/>
      <c r="T3" s="440"/>
      <c r="U3" s="440"/>
      <c r="V3" s="440"/>
      <c r="W3" s="440"/>
      <c r="X3" s="440"/>
    </row>
    <row r="4" spans="1:32" ht="15.75" x14ac:dyDescent="0.25">
      <c r="J4" s="440" t="s">
        <v>157</v>
      </c>
      <c r="K4" s="440"/>
      <c r="L4" s="440"/>
      <c r="M4" s="440"/>
      <c r="N4" s="440"/>
      <c r="O4" s="440"/>
      <c r="P4" s="440"/>
      <c r="Q4" s="440"/>
      <c r="R4" s="440"/>
      <c r="S4" s="440"/>
      <c r="T4" s="440"/>
      <c r="U4" s="440"/>
      <c r="V4" s="440"/>
      <c r="W4" s="440"/>
      <c r="X4" s="440"/>
    </row>
    <row r="5" spans="1:32" ht="15.75" x14ac:dyDescent="0.25">
      <c r="J5" s="440"/>
      <c r="K5" s="440"/>
      <c r="L5" s="440"/>
      <c r="M5" s="440"/>
      <c r="N5" s="440"/>
      <c r="O5" s="440"/>
      <c r="P5" s="440"/>
      <c r="Q5" s="440"/>
      <c r="R5" s="440"/>
      <c r="S5" s="440"/>
      <c r="T5" s="440"/>
      <c r="U5" s="440"/>
      <c r="V5" s="440"/>
      <c r="W5" s="440"/>
      <c r="X5" s="440"/>
    </row>
    <row r="7" spans="1:32" ht="15.75" x14ac:dyDescent="0.25">
      <c r="A7" s="441" t="s">
        <v>246</v>
      </c>
      <c r="B7" s="442"/>
      <c r="C7" s="442"/>
      <c r="D7" s="442"/>
      <c r="E7" s="442"/>
      <c r="F7" s="442"/>
      <c r="G7" s="442"/>
      <c r="H7" s="442"/>
      <c r="I7" s="442"/>
      <c r="J7" s="442"/>
      <c r="K7" s="442"/>
      <c r="L7" s="442"/>
      <c r="M7" s="442"/>
      <c r="N7" s="442"/>
      <c r="O7" s="442"/>
      <c r="P7" s="442"/>
      <c r="Q7" s="442"/>
      <c r="R7" s="442"/>
      <c r="S7" s="442"/>
      <c r="T7" s="442"/>
      <c r="U7" s="442"/>
      <c r="V7" s="442"/>
      <c r="W7" s="442"/>
      <c r="X7" s="442"/>
      <c r="Y7" s="43"/>
      <c r="Z7" s="43"/>
      <c r="AA7" s="43"/>
      <c r="AB7" s="43"/>
      <c r="AC7" s="41"/>
      <c r="AD7" s="41"/>
      <c r="AE7" s="41"/>
      <c r="AF7" s="41"/>
    </row>
    <row r="8" spans="1:32" ht="15.75" x14ac:dyDescent="0.25">
      <c r="A8" s="181"/>
      <c r="B8" s="441" t="s">
        <v>257</v>
      </c>
      <c r="C8" s="441"/>
      <c r="D8" s="441"/>
      <c r="E8" s="441"/>
      <c r="F8" s="441"/>
      <c r="G8" s="441"/>
      <c r="H8" s="441"/>
      <c r="I8" s="441"/>
      <c r="J8" s="441"/>
      <c r="K8" s="441"/>
      <c r="L8" s="441"/>
      <c r="M8" s="441"/>
      <c r="N8" s="441"/>
      <c r="O8" s="441"/>
      <c r="P8" s="441"/>
      <c r="Q8" s="441"/>
      <c r="R8" s="441"/>
      <c r="S8" s="441"/>
      <c r="T8" s="441"/>
      <c r="U8" s="441"/>
      <c r="V8" s="441"/>
      <c r="W8" s="441"/>
      <c r="X8" s="441"/>
      <c r="Y8" s="43"/>
      <c r="Z8" s="43"/>
      <c r="AA8" s="43"/>
      <c r="AB8" s="43"/>
      <c r="AC8" s="41"/>
      <c r="AD8" s="41"/>
      <c r="AE8" s="41"/>
      <c r="AF8" s="41"/>
    </row>
    <row r="9" spans="1:32" ht="15.75" x14ac:dyDescent="0.25">
      <c r="A9" s="173"/>
      <c r="B9" s="174"/>
      <c r="C9" s="174"/>
      <c r="D9" s="174"/>
      <c r="E9" s="174"/>
      <c r="F9" s="174"/>
      <c r="G9" s="174"/>
      <c r="H9" s="174"/>
      <c r="I9" s="174"/>
      <c r="J9" s="174"/>
      <c r="K9" s="174"/>
      <c r="L9" s="174"/>
      <c r="M9" s="174"/>
      <c r="N9" s="174"/>
      <c r="O9" s="174"/>
      <c r="P9" s="174"/>
      <c r="Q9" s="174"/>
      <c r="R9" s="174"/>
      <c r="S9" s="174"/>
      <c r="T9" s="174"/>
      <c r="U9" s="174"/>
      <c r="V9" s="174"/>
      <c r="W9" s="174"/>
      <c r="X9" s="174"/>
      <c r="Y9" s="43"/>
      <c r="Z9" s="43"/>
      <c r="AA9" s="43"/>
      <c r="AB9" s="43"/>
      <c r="AC9" s="41"/>
      <c r="AD9" s="41"/>
      <c r="AE9" s="41"/>
      <c r="AF9" s="41"/>
    </row>
    <row r="10" spans="1:32" ht="15.75" x14ac:dyDescent="0.25">
      <c r="A10" s="443">
        <f>Header!D12</f>
        <v>0</v>
      </c>
      <c r="B10" s="444"/>
      <c r="C10" s="444"/>
      <c r="D10" s="444"/>
      <c r="E10" s="444"/>
      <c r="F10" s="444"/>
      <c r="G10" s="444"/>
      <c r="H10" s="444"/>
      <c r="I10" s="444"/>
      <c r="J10" s="174"/>
      <c r="K10" s="174"/>
      <c r="L10" s="174"/>
      <c r="M10" s="174"/>
      <c r="N10" s="174"/>
      <c r="O10" s="174"/>
      <c r="P10" s="174"/>
      <c r="Q10" s="174"/>
      <c r="R10" s="174"/>
      <c r="S10" s="174"/>
      <c r="T10" s="445">
        <f>Header!G15</f>
        <v>0</v>
      </c>
      <c r="U10" s="446"/>
      <c r="V10" s="446"/>
      <c r="W10" s="446"/>
      <c r="X10" s="446"/>
      <c r="Y10" s="43"/>
      <c r="Z10" s="43"/>
      <c r="AA10" s="43"/>
      <c r="AB10" s="43"/>
      <c r="AC10" s="41"/>
      <c r="AD10" s="41"/>
      <c r="AE10" s="41"/>
      <c r="AF10" s="41"/>
    </row>
    <row r="11" spans="1:32" ht="15.75" x14ac:dyDescent="0.25">
      <c r="A11" s="410" t="s">
        <v>139</v>
      </c>
      <c r="B11" s="410"/>
      <c r="C11" s="410"/>
      <c r="D11" s="410"/>
      <c r="E11" s="410"/>
      <c r="F11" s="410"/>
      <c r="G11" s="410"/>
      <c r="H11" s="410"/>
      <c r="I11" s="411"/>
      <c r="J11" s="174"/>
      <c r="K11" s="174"/>
      <c r="L11" s="174"/>
      <c r="M11" s="174"/>
      <c r="N11" s="174"/>
      <c r="O11" s="174"/>
      <c r="P11" s="174"/>
      <c r="Q11" s="174"/>
      <c r="R11" s="174"/>
      <c r="S11" s="174"/>
      <c r="T11" s="251" t="s">
        <v>174</v>
      </c>
      <c r="U11" s="412"/>
      <c r="V11" s="412"/>
      <c r="W11" s="412"/>
      <c r="X11" s="412"/>
      <c r="Y11" s="43"/>
      <c r="Z11" s="43"/>
      <c r="AA11" s="43"/>
      <c r="AB11" s="43"/>
      <c r="AC11" s="41"/>
      <c r="AD11" s="41"/>
      <c r="AE11" s="41"/>
      <c r="AF11" s="41"/>
    </row>
    <row r="12" spans="1:32" ht="16.5" thickBot="1" x14ac:dyDescent="0.3">
      <c r="A12" s="173"/>
      <c r="B12" s="174"/>
      <c r="C12" s="174"/>
      <c r="D12" s="174"/>
      <c r="E12" s="174"/>
      <c r="F12" s="174"/>
      <c r="G12" s="174"/>
      <c r="H12" s="174"/>
      <c r="I12" s="174"/>
      <c r="J12" s="174"/>
      <c r="K12" s="174"/>
      <c r="L12" s="174"/>
      <c r="M12" s="174"/>
      <c r="N12" s="174"/>
      <c r="O12" s="174"/>
      <c r="P12" s="174"/>
      <c r="Q12" s="174"/>
      <c r="R12" s="174"/>
      <c r="S12" s="174"/>
      <c r="T12" s="174"/>
      <c r="U12" s="174"/>
      <c r="V12" s="174"/>
      <c r="W12" s="174"/>
      <c r="X12" s="174"/>
      <c r="Y12" s="43"/>
      <c r="Z12" s="43"/>
      <c r="AA12" s="43"/>
      <c r="AB12" s="43"/>
      <c r="AC12" s="41"/>
      <c r="AD12" s="41"/>
      <c r="AE12" s="41"/>
      <c r="AF12" s="41"/>
    </row>
    <row r="13" spans="1:32" x14ac:dyDescent="0.2">
      <c r="E13" s="172"/>
      <c r="F13" s="172"/>
      <c r="G13" s="172"/>
      <c r="H13" s="172"/>
      <c r="I13" s="172"/>
      <c r="J13" s="413" t="s">
        <v>220</v>
      </c>
      <c r="K13" s="414"/>
      <c r="L13" s="415"/>
      <c r="M13" s="419">
        <f>Header!G31</f>
        <v>0</v>
      </c>
      <c r="N13" s="420"/>
      <c r="O13" s="420"/>
      <c r="P13" s="421"/>
      <c r="Q13" s="425"/>
      <c r="R13" s="413" t="s">
        <v>270</v>
      </c>
      <c r="S13" s="427"/>
      <c r="T13" s="427"/>
      <c r="U13" s="428"/>
      <c r="V13" s="432">
        <f>V23</f>
        <v>0</v>
      </c>
      <c r="W13" s="433"/>
      <c r="X13" s="434"/>
      <c r="Y13" s="172"/>
      <c r="Z13" s="172"/>
      <c r="AA13" s="172"/>
      <c r="AB13" s="172"/>
      <c r="AC13" s="41"/>
      <c r="AD13" s="41"/>
      <c r="AE13" s="41"/>
      <c r="AF13" s="41"/>
    </row>
    <row r="14" spans="1:32" ht="20.25" customHeight="1" thickBot="1" x14ac:dyDescent="0.3">
      <c r="A14" s="438"/>
      <c r="B14" s="438"/>
      <c r="C14" s="438"/>
      <c r="D14" s="438"/>
      <c r="E14" s="438"/>
      <c r="F14" s="438"/>
      <c r="G14" s="438"/>
      <c r="H14" s="438"/>
      <c r="I14" s="439"/>
      <c r="J14" s="416"/>
      <c r="K14" s="417"/>
      <c r="L14" s="418"/>
      <c r="M14" s="422"/>
      <c r="N14" s="423"/>
      <c r="O14" s="423"/>
      <c r="P14" s="424"/>
      <c r="Q14" s="426"/>
      <c r="R14" s="429"/>
      <c r="S14" s="430"/>
      <c r="T14" s="430"/>
      <c r="U14" s="431"/>
      <c r="V14" s="435"/>
      <c r="W14" s="436"/>
      <c r="X14" s="437"/>
    </row>
    <row r="15" spans="1:32" ht="54" customHeight="1" x14ac:dyDescent="0.25">
      <c r="A15" s="456" t="s">
        <v>135</v>
      </c>
      <c r="B15" s="451"/>
      <c r="C15" s="457"/>
      <c r="D15" s="458"/>
      <c r="E15" s="449" t="s">
        <v>28</v>
      </c>
      <c r="F15" s="451"/>
      <c r="G15" s="449" t="s">
        <v>169</v>
      </c>
      <c r="H15" s="451"/>
      <c r="I15" s="451"/>
      <c r="J15" s="450"/>
      <c r="K15" s="449" t="s">
        <v>153</v>
      </c>
      <c r="L15" s="451"/>
      <c r="M15" s="449" t="s">
        <v>31</v>
      </c>
      <c r="N15" s="450"/>
      <c r="O15" s="449" t="s">
        <v>32</v>
      </c>
      <c r="P15" s="450"/>
      <c r="Q15" s="51"/>
      <c r="R15" s="447" t="s">
        <v>156</v>
      </c>
      <c r="S15" s="448"/>
      <c r="T15" s="449" t="s">
        <v>212</v>
      </c>
      <c r="U15" s="450"/>
      <c r="V15" s="449" t="s">
        <v>172</v>
      </c>
      <c r="W15" s="451"/>
      <c r="X15" s="452"/>
    </row>
    <row r="16" spans="1:32" ht="13.5" thickBot="1" x14ac:dyDescent="0.25">
      <c r="A16" s="48"/>
      <c r="B16" s="49"/>
      <c r="C16" s="49"/>
      <c r="D16" s="49"/>
      <c r="E16" s="49"/>
      <c r="F16" s="49"/>
      <c r="G16" s="49"/>
      <c r="H16" s="49"/>
      <c r="I16" s="49"/>
      <c r="J16" s="49"/>
      <c r="K16" s="49"/>
      <c r="L16" s="49"/>
      <c r="M16" s="49"/>
      <c r="N16" s="49"/>
      <c r="O16" s="49"/>
      <c r="P16" s="49"/>
      <c r="Q16" s="49"/>
      <c r="R16" s="49"/>
      <c r="S16" s="49"/>
      <c r="T16" s="49"/>
      <c r="U16" s="49"/>
      <c r="V16" s="49"/>
      <c r="W16" s="49"/>
      <c r="X16" s="50"/>
    </row>
    <row r="17" spans="1:24" ht="27" customHeight="1" thickBot="1" x14ac:dyDescent="0.25">
      <c r="A17" s="459" t="s">
        <v>94</v>
      </c>
      <c r="B17" s="460"/>
      <c r="C17" s="460"/>
      <c r="D17" s="546"/>
      <c r="E17" s="512" t="s">
        <v>66</v>
      </c>
      <c r="F17" s="513"/>
      <c r="G17" s="514" t="s">
        <v>70</v>
      </c>
      <c r="H17" s="514"/>
      <c r="I17" s="514"/>
      <c r="J17" s="514"/>
      <c r="K17" s="515" t="s">
        <v>69</v>
      </c>
      <c r="L17" s="515"/>
      <c r="M17" s="516"/>
      <c r="N17" s="516"/>
      <c r="O17" s="516"/>
      <c r="P17" s="516"/>
      <c r="Q17" s="55"/>
      <c r="R17" s="405"/>
      <c r="S17" s="405"/>
      <c r="T17" s="517"/>
      <c r="U17" s="517"/>
      <c r="V17" s="518">
        <f t="shared" ref="V17:V22" si="0">SUM(R17*T17)</f>
        <v>0</v>
      </c>
      <c r="W17" s="518"/>
      <c r="X17" s="519"/>
    </row>
    <row r="18" spans="1:24" ht="18" customHeight="1" x14ac:dyDescent="0.2">
      <c r="A18" s="57"/>
      <c r="B18" s="44"/>
      <c r="C18" s="44"/>
      <c r="D18" s="44"/>
      <c r="E18" s="521" t="s">
        <v>72</v>
      </c>
      <c r="F18" s="522"/>
      <c r="G18" s="523" t="s">
        <v>73</v>
      </c>
      <c r="H18" s="523"/>
      <c r="I18" s="523"/>
      <c r="J18" s="523"/>
      <c r="K18" s="386" t="s">
        <v>69</v>
      </c>
      <c r="L18" s="524"/>
      <c r="M18" s="525"/>
      <c r="N18" s="525"/>
      <c r="O18" s="525"/>
      <c r="P18" s="525"/>
      <c r="Q18" s="49"/>
      <c r="R18" s="388"/>
      <c r="S18" s="388"/>
      <c r="T18" s="526"/>
      <c r="U18" s="526"/>
      <c r="V18" s="527">
        <f t="shared" si="0"/>
        <v>0</v>
      </c>
      <c r="W18" s="527"/>
      <c r="X18" s="528"/>
    </row>
    <row r="19" spans="1:24" ht="18" customHeight="1" x14ac:dyDescent="0.2">
      <c r="A19" s="57"/>
      <c r="B19" s="44"/>
      <c r="C19" s="44"/>
      <c r="D19" s="44"/>
      <c r="E19" s="381" t="s">
        <v>42</v>
      </c>
      <c r="F19" s="382"/>
      <c r="G19" s="383" t="s">
        <v>45</v>
      </c>
      <c r="H19" s="504"/>
      <c r="I19" s="504"/>
      <c r="J19" s="505"/>
      <c r="K19" s="386">
        <v>75.989999999999995</v>
      </c>
      <c r="L19" s="382"/>
      <c r="M19" s="385">
        <v>89.42</v>
      </c>
      <c r="N19" s="506"/>
      <c r="O19" s="385">
        <v>83.59</v>
      </c>
      <c r="P19" s="506"/>
      <c r="Q19" s="49"/>
      <c r="R19" s="529"/>
      <c r="S19" s="530"/>
      <c r="T19" s="531"/>
      <c r="U19" s="532"/>
      <c r="V19" s="527">
        <f t="shared" si="0"/>
        <v>0</v>
      </c>
      <c r="W19" s="527"/>
      <c r="X19" s="528"/>
    </row>
    <row r="20" spans="1:24" ht="18" customHeight="1" x14ac:dyDescent="0.2">
      <c r="A20" s="57"/>
      <c r="B20" s="44"/>
      <c r="C20" s="44"/>
      <c r="D20" s="44"/>
      <c r="E20" s="381" t="s">
        <v>64</v>
      </c>
      <c r="F20" s="382"/>
      <c r="G20" s="383" t="s">
        <v>233</v>
      </c>
      <c r="H20" s="504"/>
      <c r="I20" s="504"/>
      <c r="J20" s="505"/>
      <c r="K20" s="386">
        <v>15.92</v>
      </c>
      <c r="L20" s="382"/>
      <c r="M20" s="385">
        <v>19.28</v>
      </c>
      <c r="N20" s="506"/>
      <c r="O20" s="385">
        <v>17.510000000000002</v>
      </c>
      <c r="P20" s="506"/>
      <c r="Q20" s="49"/>
      <c r="R20" s="529"/>
      <c r="S20" s="530"/>
      <c r="T20" s="531"/>
      <c r="U20" s="532"/>
      <c r="V20" s="527">
        <f t="shared" si="0"/>
        <v>0</v>
      </c>
      <c r="W20" s="527"/>
      <c r="X20" s="528"/>
    </row>
    <row r="21" spans="1:24" ht="18" customHeight="1" x14ac:dyDescent="0.2">
      <c r="A21" s="57"/>
      <c r="B21" s="44"/>
      <c r="C21" s="44"/>
      <c r="D21" s="44"/>
      <c r="E21" s="381" t="s">
        <v>105</v>
      </c>
      <c r="F21" s="382"/>
      <c r="G21" s="383" t="s">
        <v>107</v>
      </c>
      <c r="H21" s="504"/>
      <c r="I21" s="504"/>
      <c r="J21" s="505"/>
      <c r="K21" s="386">
        <v>19</v>
      </c>
      <c r="L21" s="382"/>
      <c r="M21" s="385">
        <v>22.36</v>
      </c>
      <c r="N21" s="506"/>
      <c r="O21" s="385">
        <v>20.9</v>
      </c>
      <c r="P21" s="506"/>
      <c r="Q21" s="49"/>
      <c r="R21" s="529"/>
      <c r="S21" s="530"/>
      <c r="T21" s="531"/>
      <c r="U21" s="532"/>
      <c r="V21" s="527">
        <f t="shared" si="0"/>
        <v>0</v>
      </c>
      <c r="W21" s="527"/>
      <c r="X21" s="528"/>
    </row>
    <row r="22" spans="1:24" ht="18" customHeight="1" thickBot="1" x14ac:dyDescent="0.25">
      <c r="A22" s="57"/>
      <c r="B22" s="44"/>
      <c r="C22" s="44"/>
      <c r="D22" s="44"/>
      <c r="E22" s="465" t="s">
        <v>108</v>
      </c>
      <c r="F22" s="466"/>
      <c r="G22" s="467" t="s">
        <v>111</v>
      </c>
      <c r="H22" s="467"/>
      <c r="I22" s="467"/>
      <c r="J22" s="467"/>
      <c r="K22" s="468">
        <v>16.100000000000001</v>
      </c>
      <c r="L22" s="468"/>
      <c r="M22" s="468">
        <v>19.46</v>
      </c>
      <c r="N22" s="468"/>
      <c r="O22" s="468">
        <v>17.71</v>
      </c>
      <c r="P22" s="468"/>
      <c r="Q22" s="53"/>
      <c r="R22" s="469"/>
      <c r="S22" s="469"/>
      <c r="T22" s="536"/>
      <c r="U22" s="536"/>
      <c r="V22" s="468">
        <f t="shared" si="0"/>
        <v>0</v>
      </c>
      <c r="W22" s="468"/>
      <c r="X22" s="520"/>
    </row>
    <row r="23" spans="1:24" ht="18" customHeight="1" thickBot="1" x14ac:dyDescent="0.25">
      <c r="A23" s="57"/>
      <c r="B23" s="44"/>
      <c r="C23" s="44"/>
      <c r="D23" s="44"/>
      <c r="E23" s="45"/>
      <c r="F23" s="45"/>
      <c r="G23" s="168"/>
      <c r="H23" s="168"/>
      <c r="I23" s="168"/>
      <c r="J23" s="168"/>
      <c r="K23" s="46"/>
      <c r="L23" s="46"/>
      <c r="M23" s="46"/>
      <c r="N23" s="46"/>
      <c r="O23" s="46"/>
      <c r="P23" s="46"/>
      <c r="Q23" s="49"/>
      <c r="R23" s="46"/>
      <c r="S23" s="46"/>
      <c r="T23" s="376" t="s">
        <v>168</v>
      </c>
      <c r="U23" s="377"/>
      <c r="V23" s="533">
        <f>SUM(V17:X22)</f>
        <v>0</v>
      </c>
      <c r="W23" s="534"/>
      <c r="X23" s="535"/>
    </row>
    <row r="24" spans="1:24" ht="13.5" thickBot="1" x14ac:dyDescent="0.25">
      <c r="A24" s="86"/>
      <c r="B24" s="87"/>
      <c r="C24" s="87"/>
      <c r="D24" s="87"/>
      <c r="E24" s="87"/>
      <c r="F24" s="87"/>
      <c r="G24" s="87"/>
      <c r="H24" s="87"/>
      <c r="I24" s="87"/>
      <c r="J24" s="87"/>
      <c r="K24" s="87"/>
      <c r="L24" s="87"/>
      <c r="M24" s="87"/>
      <c r="N24" s="87"/>
      <c r="O24" s="87"/>
      <c r="P24" s="87"/>
      <c r="Q24" s="53"/>
      <c r="R24" s="87"/>
      <c r="S24" s="87"/>
      <c r="T24" s="87"/>
      <c r="U24" s="87"/>
      <c r="V24" s="87"/>
      <c r="W24" s="87"/>
      <c r="X24" s="88"/>
    </row>
    <row r="25" spans="1:24" x14ac:dyDescent="0.2">
      <c r="A25" s="49"/>
      <c r="B25" s="49"/>
      <c r="C25" s="49"/>
      <c r="D25" s="49"/>
      <c r="E25" s="49"/>
      <c r="F25" s="49"/>
      <c r="G25" s="49"/>
      <c r="H25" s="49"/>
      <c r="I25" s="49"/>
      <c r="J25" s="49"/>
      <c r="K25" s="49"/>
      <c r="L25" s="49"/>
      <c r="M25" s="49"/>
      <c r="N25" s="49"/>
      <c r="O25" s="49"/>
      <c r="P25" s="49"/>
      <c r="Q25" s="49"/>
      <c r="R25" s="49"/>
      <c r="S25" s="49"/>
      <c r="T25" s="49"/>
      <c r="U25" s="49"/>
      <c r="V25" s="49"/>
      <c r="W25" s="49"/>
      <c r="X25" s="49"/>
    </row>
    <row r="26" spans="1:24" x14ac:dyDescent="0.2">
      <c r="A26" s="6"/>
      <c r="B26" s="6"/>
      <c r="C26" s="6"/>
      <c r="D26" s="6"/>
      <c r="E26" s="6"/>
      <c r="F26" s="6"/>
      <c r="G26" s="6"/>
      <c r="H26" s="6"/>
      <c r="I26" s="6"/>
      <c r="J26" s="6"/>
      <c r="K26" s="6"/>
      <c r="L26" s="6"/>
      <c r="M26" s="6"/>
      <c r="N26" s="6"/>
      <c r="O26" s="6"/>
      <c r="P26" s="6"/>
      <c r="Q26" s="6"/>
      <c r="R26" s="6"/>
      <c r="S26" s="6"/>
      <c r="T26" s="6"/>
      <c r="U26" s="6"/>
      <c r="V26" s="6"/>
      <c r="W26" s="6"/>
      <c r="X26" s="6"/>
    </row>
  </sheetData>
  <sheetProtection password="EEE0" sheet="1" objects="1" scenarios="1"/>
  <mergeCells count="76">
    <mergeCell ref="A10:I10"/>
    <mergeCell ref="T10:X10"/>
    <mergeCell ref="J2:X2"/>
    <mergeCell ref="J3:X3"/>
    <mergeCell ref="J4:X4"/>
    <mergeCell ref="J5:X5"/>
    <mergeCell ref="A7:X7"/>
    <mergeCell ref="B8:X8"/>
    <mergeCell ref="A11:I11"/>
    <mergeCell ref="T11:X11"/>
    <mergeCell ref="J13:L14"/>
    <mergeCell ref="M13:P14"/>
    <mergeCell ref="Q13:Q14"/>
    <mergeCell ref="R13:U14"/>
    <mergeCell ref="V13:X14"/>
    <mergeCell ref="A14:I14"/>
    <mergeCell ref="R15:S15"/>
    <mergeCell ref="T15:U15"/>
    <mergeCell ref="V15:X15"/>
    <mergeCell ref="A15:D15"/>
    <mergeCell ref="E15:F15"/>
    <mergeCell ref="G15:J15"/>
    <mergeCell ref="K15:L15"/>
    <mergeCell ref="M15:N15"/>
    <mergeCell ref="O15:P15"/>
    <mergeCell ref="A17:D17"/>
    <mergeCell ref="E17:F17"/>
    <mergeCell ref="G17:J17"/>
    <mergeCell ref="K17:L17"/>
    <mergeCell ref="M17:N17"/>
    <mergeCell ref="R17:S17"/>
    <mergeCell ref="T17:U17"/>
    <mergeCell ref="V17:X17"/>
    <mergeCell ref="E18:F18"/>
    <mergeCell ref="G18:J18"/>
    <mergeCell ref="K18:L18"/>
    <mergeCell ref="M18:N18"/>
    <mergeCell ref="O18:P18"/>
    <mergeCell ref="R18:S18"/>
    <mergeCell ref="T18:U18"/>
    <mergeCell ref="O17:P17"/>
    <mergeCell ref="V18:X18"/>
    <mergeCell ref="E19:F19"/>
    <mergeCell ref="G19:J19"/>
    <mergeCell ref="K19:L19"/>
    <mergeCell ref="M19:N19"/>
    <mergeCell ref="O19:P19"/>
    <mergeCell ref="R19:S19"/>
    <mergeCell ref="T19:U19"/>
    <mergeCell ref="V19:X19"/>
    <mergeCell ref="T20:U20"/>
    <mergeCell ref="V20:X20"/>
    <mergeCell ref="R21:S21"/>
    <mergeCell ref="T21:U21"/>
    <mergeCell ref="V21:X21"/>
    <mergeCell ref="E20:F20"/>
    <mergeCell ref="G20:J20"/>
    <mergeCell ref="K20:L20"/>
    <mergeCell ref="M20:N20"/>
    <mergeCell ref="O20:P20"/>
    <mergeCell ref="R20:S20"/>
    <mergeCell ref="E21:F21"/>
    <mergeCell ref="G21:J21"/>
    <mergeCell ref="K21:L21"/>
    <mergeCell ref="M21:N21"/>
    <mergeCell ref="O21:P21"/>
    <mergeCell ref="T22:U22"/>
    <mergeCell ref="V22:X22"/>
    <mergeCell ref="T23:U23"/>
    <mergeCell ref="V23:X23"/>
    <mergeCell ref="E22:F22"/>
    <mergeCell ref="G22:J22"/>
    <mergeCell ref="K22:L22"/>
    <mergeCell ref="M22:N22"/>
    <mergeCell ref="O22:P22"/>
    <mergeCell ref="R22:S22"/>
  </mergeCells>
  <pageMargins left="0.65" right="0.59" top="0.52" bottom="0.21" header="0.3" footer="0.17"/>
  <pageSetup scale="5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26</vt:i4>
      </vt:variant>
    </vt:vector>
  </HeadingPairs>
  <TitlesOfParts>
    <vt:vector size="54" baseType="lpstr">
      <vt:lpstr>Header</vt:lpstr>
      <vt:lpstr>Schedule 1</vt:lpstr>
      <vt:lpstr>Schedule 1-2</vt:lpstr>
      <vt:lpstr>SOW Allocation GPS</vt:lpstr>
      <vt:lpstr>SOW Allocation GR</vt:lpstr>
      <vt:lpstr>SOW Allocation CalWORKs</vt:lpstr>
      <vt:lpstr>SOW Allocation CalWORKs-HCFP</vt:lpstr>
      <vt:lpstr>SOW Allocation CalWORKs (API)</vt:lpstr>
      <vt:lpstr>SOW Allocation CalWORKs (RDTX)</vt:lpstr>
      <vt:lpstr>SOW Allocation DCFS</vt:lpstr>
      <vt:lpstr>SOW Allocation Drug Court</vt:lpstr>
      <vt:lpstr>SOW Allocation Female Offender</vt:lpstr>
      <vt:lpstr>SOW Allocation Perinatal</vt:lpstr>
      <vt:lpstr>SOW Allocation WCRTP</vt:lpstr>
      <vt:lpstr>SOW Allocation Meth</vt:lpstr>
      <vt:lpstr>SOW Allocation MAT</vt:lpstr>
      <vt:lpstr>SOW Allocation AB-109</vt:lpstr>
      <vt:lpstr>SOW Alloc. SAMHSA-BJA</vt:lpstr>
      <vt:lpstr>SOW Allocation FIRST 5</vt:lpstr>
      <vt:lpstr>SOW Allocation CASC (CALWRK)</vt:lpstr>
      <vt:lpstr>SOW Allocation CASC (GR)</vt:lpstr>
      <vt:lpstr>SOW Allocation CASC (SAPC)</vt:lpstr>
      <vt:lpstr>SOW Alloc.CASC (PC120 &amp; 3063.1)</vt:lpstr>
      <vt:lpstr>SOW Allocation CASC (FIRST5 LA)</vt:lpstr>
      <vt:lpstr>SOW Allocation CASC (DCFS)</vt:lpstr>
      <vt:lpstr>SOW Allocation CASC (AB109)</vt:lpstr>
      <vt:lpstr>Pre- &amp; Post-Release Treatment</vt:lpstr>
      <vt:lpstr>Matrix Exhibit B 081412</vt:lpstr>
      <vt:lpstr>Header!Print_Area</vt:lpstr>
      <vt:lpstr>'Matrix Exhibit B 081412'!Print_Area</vt:lpstr>
      <vt:lpstr>'Pre- &amp; Post-Release Treatment'!Print_Area</vt:lpstr>
      <vt:lpstr>'Schedule 1'!Print_Area</vt:lpstr>
      <vt:lpstr>'Schedule 1-2'!Print_Area</vt:lpstr>
      <vt:lpstr>'SOW Alloc. SAMHSA-BJA'!Print_Area</vt:lpstr>
      <vt:lpstr>'SOW Alloc.CASC (PC120 &amp; 3063.1)'!Print_Area</vt:lpstr>
      <vt:lpstr>'SOW Allocation AB-109'!Print_Area</vt:lpstr>
      <vt:lpstr>'SOW Allocation CalWORKs'!Print_Area</vt:lpstr>
      <vt:lpstr>'SOW Allocation CalWORKs (API)'!Print_Area</vt:lpstr>
      <vt:lpstr>'SOW Allocation CalWORKs (RDTX)'!Print_Area</vt:lpstr>
      <vt:lpstr>'SOW Allocation CASC (AB109)'!Print_Area</vt:lpstr>
      <vt:lpstr>'SOW Allocation CASC (CALWRK)'!Print_Area</vt:lpstr>
      <vt:lpstr>'SOW Allocation CASC (DCFS)'!Print_Area</vt:lpstr>
      <vt:lpstr>'SOW Allocation CASC (FIRST5 LA)'!Print_Area</vt:lpstr>
      <vt:lpstr>'SOW Allocation CASC (GR)'!Print_Area</vt:lpstr>
      <vt:lpstr>'SOW Allocation CASC (SAPC)'!Print_Area</vt:lpstr>
      <vt:lpstr>'SOW Allocation DCFS'!Print_Area</vt:lpstr>
      <vt:lpstr>'SOW Allocation Drug Court'!Print_Area</vt:lpstr>
      <vt:lpstr>'SOW Allocation Female Offender'!Print_Area</vt:lpstr>
      <vt:lpstr>'SOW Allocation FIRST 5'!Print_Area</vt:lpstr>
      <vt:lpstr>'SOW Allocation GPS'!Print_Area</vt:lpstr>
      <vt:lpstr>'SOW Allocation GR'!Print_Area</vt:lpstr>
      <vt:lpstr>'SOW Allocation Meth'!Print_Area</vt:lpstr>
      <vt:lpstr>'SOW Allocation Perinatal'!Print_Area</vt:lpstr>
      <vt:lpstr>'SOW Allocation WCRTP'!Print_Area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dc:creator>
  <cp:lastModifiedBy>keong</cp:lastModifiedBy>
  <cp:lastPrinted>2014-03-25T16:17:31Z</cp:lastPrinted>
  <dcterms:created xsi:type="dcterms:W3CDTF">2012-03-22T15:36:30Z</dcterms:created>
  <dcterms:modified xsi:type="dcterms:W3CDTF">2014-03-31T21:23:20Z</dcterms:modified>
</cp:coreProperties>
</file>