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200" windowWidth="9930" windowHeight="5280" tabRatio="838" activeTab="0"/>
  </bookViews>
  <sheets>
    <sheet name="Header" sheetId="1" r:id="rId1"/>
    <sheet name="Allocation_Slot" sheetId="2" r:id="rId2"/>
    <sheet name="Summary" sheetId="3" r:id="rId3"/>
    <sheet name="Schedule P1" sheetId="4" r:id="rId4"/>
    <sheet name="Schedule P1_2" sheetId="5" r:id="rId5"/>
    <sheet name="Schedule P2" sheetId="6" r:id="rId6"/>
    <sheet name="Schedule P3" sheetId="7" r:id="rId7"/>
    <sheet name="Schedule P4" sheetId="8" r:id="rId8"/>
    <sheet name="Schedule 2P4" sheetId="9" r:id="rId9"/>
    <sheet name="Schedule P5" sheetId="10" r:id="rId10"/>
    <sheet name="Other Revenue" sheetId="11" r:id="rId11"/>
    <sheet name="Staff Classification" sheetId="12" r:id="rId12"/>
    <sheet name="Staff Classification (2)" sheetId="13" r:id="rId13"/>
    <sheet name="Staff Classification (3)" sheetId="14" r:id="rId14"/>
    <sheet name="Exhibit - Staff Hours" sheetId="15" r:id="rId15"/>
    <sheet name="Schedule" sheetId="16" r:id="rId16"/>
    <sheet name="Instructions" sheetId="17" r:id="rId17"/>
  </sheets>
  <definedNames>
    <definedName name="\P">#REF!</definedName>
    <definedName name="_Emp1">'Summary'!$C$134</definedName>
    <definedName name="_Emp2">'Summary'!$C$135</definedName>
    <definedName name="_Emp3">'Summary'!$C$136</definedName>
    <definedName name="_Emp4">'Summary'!$C$137</definedName>
    <definedName name="_Emp5">'Summary'!$C$138</definedName>
    <definedName name="_Emp6">'Summary'!$C$139</definedName>
    <definedName name="_Emp7">'Summary'!$C$140</definedName>
    <definedName name="_Emp8">'Summary'!$C$141</definedName>
    <definedName name="_Emp9" localSheetId="12">'Staff Classification (2)'!#REF!</definedName>
    <definedName name="_Emp9" localSheetId="13">'Staff Classification (3)'!#REF!</definedName>
    <definedName name="_Emp9">'Staff Classification'!#REF!</definedName>
    <definedName name="_To1">'Summary'!$K$21</definedName>
    <definedName name="_To2">'Summary'!#REF!</definedName>
    <definedName name="_to22">'Summary'!#REF!</definedName>
    <definedName name="_to23">'Summary'!#REF!</definedName>
    <definedName name="_to24">'Summary'!#REF!</definedName>
    <definedName name="_to25">'Summary'!#REF!</definedName>
    <definedName name="_To3">'Summary'!#REF!</definedName>
    <definedName name="_To4">'Summary'!#REF!</definedName>
    <definedName name="_To5">'Summary'!#REF!</definedName>
    <definedName name="_UOS2">'Summary'!#REF!</definedName>
    <definedName name="_UOS3">'Summary'!#REF!</definedName>
    <definedName name="_UOS4">'Summary'!#REF!</definedName>
    <definedName name="_UOS5">'Summary'!#REF!</definedName>
    <definedName name="A">'Summary'!$A$1:$K$62</definedName>
    <definedName name="Address">'Summary'!#REF!</definedName>
    <definedName name="AdminOH">'Summary'!$C$129</definedName>
    <definedName name="AdminOH2">'Summary'!#REF!</definedName>
    <definedName name="AdminOH3">'Summary'!#REF!</definedName>
    <definedName name="AdminOH4">'Summary'!#REF!</definedName>
    <definedName name="AdminOH5">'Summary'!#REF!</definedName>
    <definedName name="Agency">'Summary'!$D$19</definedName>
    <definedName name="Amount1">'Summary'!$C$100</definedName>
    <definedName name="Amount2">'Summary'!#REF!</definedName>
    <definedName name="B">'Schedule P1'!$A$1:$O$49</definedName>
    <definedName name="BAddress">'Summary'!$C$20</definedName>
    <definedName name="BCityZip">'Summary'!$J$20</definedName>
    <definedName name="C_">'Schedule P1_2'!$A$1:$L$48</definedName>
    <definedName name="City">'Summary'!$J$20</definedName>
    <definedName name="ContractNum">'Summary'!$C$21</definedName>
    <definedName name="D">'Schedule P2'!$A$1:$K$50</definedName>
    <definedName name="E">'Schedule P3'!$A$1:$H$36</definedName>
    <definedName name="EquipLease">'Summary'!$C$125</definedName>
    <definedName name="EquipLease2">'Summary'!#REF!</definedName>
    <definedName name="EquipLease3">'Summary'!#REF!</definedName>
    <definedName name="EquipLease4">'Summary'!#REF!</definedName>
    <definedName name="EquipLease5">'Summary'!#REF!</definedName>
    <definedName name="Equipment">'Summary'!$I$29</definedName>
    <definedName name="F">'Schedule P4'!$A$1:$I$42</definedName>
    <definedName name="FFSGrp">'Summary'!$C$115</definedName>
    <definedName name="FFSGrp2">'Summary'!#REF!</definedName>
    <definedName name="FFSGrp3">'Summary'!#REF!</definedName>
    <definedName name="FFSGrp4">'Summary'!#REF!</definedName>
    <definedName name="FFSGrp5">'Summary'!#REF!</definedName>
    <definedName name="FFSInd">'Summary'!$C$113</definedName>
    <definedName name="FFSInd2">'Summary'!#REF!</definedName>
    <definedName name="FFSInd3">'Summary'!#REF!</definedName>
    <definedName name="FFSInd4">'Summary'!#REF!</definedName>
    <definedName name="FFSInd5">'Summary'!#REF!</definedName>
    <definedName name="From1">'Summary'!$H$21</definedName>
    <definedName name="From2">'Summary'!#REF!</definedName>
    <definedName name="from22">'Summary'!#REF!</definedName>
    <definedName name="from23">'Summary'!#REF!</definedName>
    <definedName name="from24">'Summary'!#REF!</definedName>
    <definedName name="from25">'Summary'!#REF!</definedName>
    <definedName name="From3">'Summary'!#REF!</definedName>
    <definedName name="From4">'Summary'!#REF!</definedName>
    <definedName name="From5">'Summary'!#REF!</definedName>
    <definedName name="FTEBud">'Summary'!$C$103</definedName>
    <definedName name="FTEBud2">'Summary'!#REF!</definedName>
    <definedName name="FTEBud3">'Summary'!#REF!</definedName>
    <definedName name="FTEBud4">'Summary'!#REF!</definedName>
    <definedName name="FTEBud5">'Summary'!#REF!</definedName>
    <definedName name="FTEDed">'Summary'!$C$105</definedName>
    <definedName name="FTEDed2">'Summary'!#REF!</definedName>
    <definedName name="FTEDed3">'Summary'!#REF!</definedName>
    <definedName name="FTEDed4">'Summary'!#REF!</definedName>
    <definedName name="FTEDed5">'Summary'!#REF!</definedName>
    <definedName name="G">'Schedule 2P4'!$A$1:$H$45</definedName>
    <definedName name="GBudget">'Summary'!$C$131</definedName>
    <definedName name="GBudget2">'Summary'!#REF!</definedName>
    <definedName name="GBudget3">'Summary'!#REF!</definedName>
    <definedName name="GBudget4">'Summary'!#REF!</definedName>
    <definedName name="GBudget5">'Summary'!#REF!</definedName>
    <definedName name="H">'Schedule P5'!$A$1:$I$55</definedName>
    <definedName name="I">#REF!</definedName>
    <definedName name="MOS">'Summary'!$J$22</definedName>
    <definedName name="PerContract">'Summary'!#REF!</definedName>
    <definedName name="PerDirect">'Summary'!#REF!</definedName>
    <definedName name="_xlnm.Print_Area" localSheetId="1">'Allocation_Slot'!$A$1:$I$32</definedName>
    <definedName name="_xlnm.Print_Area" localSheetId="0">'Header'!$A$1:$R$31</definedName>
    <definedName name="_xlnm.Print_Area" localSheetId="10">'Other Revenue'!$A$1:$I$39</definedName>
    <definedName name="_xlnm.Print_Area" localSheetId="8">'Schedule 2P4'!$A$1:$H$44</definedName>
    <definedName name="_xlnm.Print_Area" localSheetId="3">'Schedule P1'!$A$1:$O$49</definedName>
    <definedName name="_xlnm.Print_Area" localSheetId="4">'Schedule P1_2'!$A$1:$L$48</definedName>
    <definedName name="_xlnm.Print_Area" localSheetId="5">'Schedule P2'!$A$1:$K$50</definedName>
    <definedName name="_xlnm.Print_Area" localSheetId="6">'Schedule P3'!$A$1:$H$37</definedName>
    <definedName name="_xlnm.Print_Area" localSheetId="7">'Schedule P4'!$A$1:$I$42</definedName>
    <definedName name="_xlnm.Print_Area" localSheetId="9">'Schedule P5'!$A$1:$I$56</definedName>
    <definedName name="_xlnm.Print_Area" localSheetId="11">'Staff Classification'!$A$1:$F$44</definedName>
    <definedName name="_xlnm.Print_Area" localSheetId="12">'Staff Classification (2)'!$A$1:$F$44</definedName>
    <definedName name="_xlnm.Print_Area" localSheetId="13">'Staff Classification (3)'!$A$1:$F$44</definedName>
    <definedName name="_xlnm.Print_Area" localSheetId="2">'Summary'!$A$1:$K$73</definedName>
    <definedName name="ProjRev">'Summary'!$C$107</definedName>
    <definedName name="ProjRev2">'Summary'!#REF!</definedName>
    <definedName name="ProjRev3">'Summary'!#REF!</definedName>
    <definedName name="ProjRev4">'Summary'!#REF!</definedName>
    <definedName name="ProjRev5">'Summary'!#REF!</definedName>
    <definedName name="ProvID1">'Summary'!$F$21</definedName>
    <definedName name="RentLease">'Summary'!$C$123</definedName>
    <definedName name="RentLease2">'Summary'!#REF!</definedName>
    <definedName name="RentLease3">'Summary'!#REF!</definedName>
    <definedName name="RentLease4">'Summary'!#REF!</definedName>
    <definedName name="RentLease5">'Summary'!#REF!</definedName>
    <definedName name="Rents">'Summary'!$I$28</definedName>
    <definedName name="Salaries">'Summary'!$C$121</definedName>
    <definedName name="Salaries2">'Summary'!#REF!</definedName>
    <definedName name="Salaries3">'Summary'!#REF!</definedName>
    <definedName name="Salaries4">'Summary'!#REF!</definedName>
    <definedName name="Salaries5">'Summary'!#REF!</definedName>
    <definedName name="SEB">'Summary'!$I$27</definedName>
    <definedName name="ServicesSup">'Summary'!$C$127</definedName>
    <definedName name="ServicesSup2">'Summary'!#REF!</definedName>
    <definedName name="ServicesSup3">'Summary'!#REF!</definedName>
    <definedName name="ServicesSup4">'Summary'!#REF!</definedName>
    <definedName name="ServicesSup5">'Summary'!#REF!</definedName>
    <definedName name="test">'Summary'!#REF!</definedName>
    <definedName name="Total">'Summary'!$I$32</definedName>
    <definedName name="UOS">'Summary'!$C$117</definedName>
    <definedName name="UOSGrp">'Summary'!$C$111</definedName>
    <definedName name="UOSGrp2">'Summary'!#REF!</definedName>
    <definedName name="UOSGrp3">'Summary'!#REF!</definedName>
    <definedName name="UOSGrp4">'Summary'!#REF!</definedName>
    <definedName name="UOSGrp5">'Summary'!#REF!</definedName>
    <definedName name="UOSInd">'Summary'!$C$109</definedName>
    <definedName name="UOSInd2">'Summary'!#REF!</definedName>
    <definedName name="UOSInd3">'Summary'!#REF!</definedName>
    <definedName name="UOSInd4">'Summary'!#REF!</definedName>
    <definedName name="UOSInd5">'Summary'!#REF!</definedName>
  </definedNames>
  <calcPr fullCalcOnLoad="1"/>
</workbook>
</file>

<file path=xl/comments1.xml><?xml version="1.0" encoding="utf-8"?>
<comments xmlns="http://schemas.openxmlformats.org/spreadsheetml/2006/main">
  <authors>
    <author>Kevin Ong</author>
  </authors>
  <commentList>
    <comment ref="C26" authorId="0">
      <text>
        <r>
          <rPr>
            <b/>
            <sz val="10"/>
            <rFont val="Arial"/>
            <family val="2"/>
          </rPr>
          <t xml:space="preserve">Example: 
</t>
        </r>
        <r>
          <rPr>
            <sz val="10"/>
            <rFont val="Arial"/>
            <family val="2"/>
          </rPr>
          <t>2009-2010</t>
        </r>
      </text>
    </comment>
    <comment ref="M25" authorId="0">
      <text>
        <r>
          <rPr>
            <b/>
            <sz val="10"/>
            <rFont val="Arial"/>
            <family val="2"/>
          </rPr>
          <t xml:space="preserve">Example: 
</t>
        </r>
        <r>
          <rPr>
            <sz val="10"/>
            <rFont val="Arial"/>
            <family val="2"/>
          </rPr>
          <t>July 01, 2010</t>
        </r>
      </text>
    </comment>
    <comment ref="Q25" authorId="0">
      <text>
        <r>
          <rPr>
            <b/>
            <sz val="10"/>
            <rFont val="Arial"/>
            <family val="2"/>
          </rPr>
          <t xml:space="preserve">Example: 
</t>
        </r>
        <r>
          <rPr>
            <sz val="10"/>
            <rFont val="Arial"/>
            <family val="2"/>
          </rPr>
          <t>June 30, 2010</t>
        </r>
      </text>
    </comment>
    <comment ref="B21" authorId="0">
      <text>
        <r>
          <rPr>
            <b/>
            <sz val="10"/>
            <rFont val="Arial"/>
            <family val="2"/>
          </rPr>
          <t xml:space="preserve">Example: 
</t>
        </r>
        <r>
          <rPr>
            <sz val="10"/>
            <rFont val="Arial"/>
            <family val="2"/>
          </rPr>
          <t>January 01, 2010</t>
        </r>
      </text>
    </comment>
    <comment ref="C27" authorId="0">
      <text>
        <r>
          <rPr>
            <b/>
            <sz val="10"/>
            <rFont val="Arial"/>
            <family val="2"/>
          </rPr>
          <t xml:space="preserve">Example: </t>
        </r>
        <r>
          <rPr>
            <sz val="10"/>
            <rFont val="Arial"/>
            <family val="2"/>
          </rPr>
          <t xml:space="preserve">
123-456-7890</t>
        </r>
      </text>
    </comment>
    <comment ref="H27" authorId="0">
      <text>
        <r>
          <rPr>
            <b/>
            <sz val="10"/>
            <rFont val="Arial"/>
            <family val="2"/>
          </rPr>
          <t xml:space="preserve">Example: 
</t>
        </r>
        <r>
          <rPr>
            <sz val="10"/>
            <rFont val="Arial"/>
            <family val="2"/>
          </rPr>
          <t>123-456-7890</t>
        </r>
      </text>
    </comment>
    <comment ref="M27" authorId="0">
      <text>
        <r>
          <rPr>
            <b/>
            <sz val="10"/>
            <rFont val="Arial"/>
            <family val="2"/>
          </rPr>
          <t xml:space="preserve">Example: </t>
        </r>
        <r>
          <rPr>
            <sz val="10"/>
            <rFont val="Arial"/>
            <family val="2"/>
          </rPr>
          <t>sapc_johndoe@yahoo.com</t>
        </r>
      </text>
    </comment>
  </commentList>
</comments>
</file>

<file path=xl/comments10.xml><?xml version="1.0" encoding="utf-8"?>
<comments xmlns="http://schemas.openxmlformats.org/spreadsheetml/2006/main">
  <authors>
    <author>Compaq</author>
  </authors>
  <commentList>
    <comment ref="E40" authorId="0">
      <text>
        <r>
          <rPr>
            <b/>
            <sz val="8"/>
            <rFont val="Tahoma"/>
            <family val="2"/>
          </rPr>
          <t>If Program Salaries being used, please enter Schedule P1 - Salary Total and enter amount.</t>
        </r>
        <r>
          <rPr>
            <b/>
            <sz val="8"/>
            <rFont val="Tahoma"/>
            <family val="2"/>
          </rPr>
          <t xml:space="preserve">
</t>
        </r>
      </text>
    </comment>
    <comment ref="A50" authorId="0">
      <text>
        <r>
          <rPr>
            <b/>
            <sz val="8"/>
            <rFont val="Tahoma"/>
            <family val="2"/>
          </rPr>
          <t>Cost report preparer:</t>
        </r>
        <r>
          <rPr>
            <sz val="8"/>
            <rFont val="Tahoma"/>
            <family val="2"/>
          </rPr>
          <t xml:space="preserve">
If choosing method III, please enter amounts to summary page (line 5) manually. Just overwrite the formula in that cell.
</t>
        </r>
      </text>
    </comment>
  </commentList>
</comments>
</file>

<file path=xl/comments11.xml><?xml version="1.0" encoding="utf-8"?>
<comments xmlns="http://schemas.openxmlformats.org/spreadsheetml/2006/main">
  <authors>
    <author>Kevin</author>
  </authors>
  <commentList>
    <comment ref="F20" authorId="0">
      <text>
        <r>
          <rPr>
            <b/>
            <sz val="8"/>
            <rFont val="Tahoma"/>
            <family val="2"/>
          </rPr>
          <t>Example: July 1, 2009 - June 30, 2010</t>
        </r>
        <r>
          <rPr>
            <sz val="8"/>
            <rFont val="Tahoma"/>
            <family val="2"/>
          </rPr>
          <t xml:space="preserve">
</t>
        </r>
      </text>
    </comment>
  </commentList>
</comments>
</file>

<file path=xl/comments4.xml><?xml version="1.0" encoding="utf-8"?>
<comments xmlns="http://schemas.openxmlformats.org/spreadsheetml/2006/main">
  <authors>
    <author>Kevin Ong</author>
    <author>keong</author>
  </authors>
  <commentList>
    <comment ref="G23" authorId="0">
      <text>
        <r>
          <rPr>
            <b/>
            <sz val="10"/>
            <rFont val="Arial"/>
            <family val="2"/>
          </rPr>
          <t xml:space="preserve">EXAMPLE: </t>
        </r>
        <r>
          <rPr>
            <sz val="10"/>
            <rFont val="Arial"/>
            <family val="2"/>
          </rPr>
          <t>2000.00</t>
        </r>
        <r>
          <rPr>
            <sz val="10"/>
            <rFont val="Tahoma"/>
            <family val="2"/>
          </rPr>
          <t xml:space="preserve">
</t>
        </r>
      </text>
    </comment>
    <comment ref="H23" authorId="0">
      <text>
        <r>
          <rPr>
            <b/>
            <sz val="10"/>
            <rFont val="Tahoma"/>
            <family val="2"/>
          </rPr>
          <t xml:space="preserve">EXAMPLE: </t>
        </r>
        <r>
          <rPr>
            <sz val="10"/>
            <rFont val="Tahoma"/>
            <family val="2"/>
          </rPr>
          <t>100.00</t>
        </r>
        <r>
          <rPr>
            <sz val="8"/>
            <rFont val="Tahoma"/>
            <family val="2"/>
          </rPr>
          <t xml:space="preserve">
</t>
        </r>
      </text>
    </comment>
    <comment ref="J23" authorId="0">
      <text>
        <r>
          <rPr>
            <b/>
            <sz val="10"/>
            <rFont val="Arial"/>
            <family val="2"/>
          </rPr>
          <t>EXAMPLE:</t>
        </r>
        <r>
          <rPr>
            <sz val="10"/>
            <rFont val="Arial"/>
            <family val="2"/>
          </rPr>
          <t xml:space="preserve"> 100.00</t>
        </r>
        <r>
          <rPr>
            <sz val="8"/>
            <rFont val="Tahoma"/>
            <family val="2"/>
          </rPr>
          <t xml:space="preserve">
</t>
        </r>
      </text>
    </comment>
    <comment ref="E40" authorId="0">
      <text>
        <r>
          <rPr>
            <b/>
            <sz val="10"/>
            <rFont val="Tahoma"/>
            <family val="2"/>
          </rPr>
          <t>Example:</t>
        </r>
        <r>
          <rPr>
            <sz val="10"/>
            <rFont val="Tahoma"/>
            <family val="2"/>
          </rPr>
          <t xml:space="preserve"> 100.00</t>
        </r>
      </text>
    </comment>
    <comment ref="I23" authorId="1">
      <text>
        <r>
          <rPr>
            <b/>
            <sz val="10"/>
            <rFont val="Arial"/>
            <family val="2"/>
          </rPr>
          <t>Example:</t>
        </r>
        <r>
          <rPr>
            <sz val="10"/>
            <rFont val="Arial"/>
            <family val="2"/>
          </rPr>
          <t xml:space="preserve"> 100.00</t>
        </r>
        <r>
          <rPr>
            <sz val="8"/>
            <rFont val="Tahoma"/>
            <family val="2"/>
          </rPr>
          <t xml:space="preserve">
</t>
        </r>
      </text>
    </comment>
  </commentList>
</comments>
</file>

<file path=xl/comments6.xml><?xml version="1.0" encoding="utf-8"?>
<comments xmlns="http://schemas.openxmlformats.org/spreadsheetml/2006/main">
  <authors>
    <author>Compaq</author>
    <author>Kevin</author>
  </authors>
  <commentList>
    <comment ref="C42" authorId="0">
      <text>
        <r>
          <rPr>
            <b/>
            <sz val="8"/>
            <rFont val="Tahoma"/>
            <family val="2"/>
          </rPr>
          <t>Cost Report Preparer:
Do not include land in facility cost.</t>
        </r>
        <r>
          <rPr>
            <sz val="8"/>
            <rFont val="Tahoma"/>
            <family val="2"/>
          </rPr>
          <t xml:space="preserve">
</t>
        </r>
      </text>
    </comment>
    <comment ref="B42" authorId="1">
      <text>
        <r>
          <rPr>
            <b/>
            <sz val="8"/>
            <rFont val="Tahoma"/>
            <family val="0"/>
          </rPr>
          <t>Example:
January 1, 2008</t>
        </r>
      </text>
    </comment>
  </commentList>
</comments>
</file>

<file path=xl/comments8.xml><?xml version="1.0" encoding="utf-8"?>
<comments xmlns="http://schemas.openxmlformats.org/spreadsheetml/2006/main">
  <authors>
    <author>Kevin Ong</author>
  </authors>
  <commentList>
    <comment ref="D39" authorId="0">
      <text>
        <r>
          <rPr>
            <b/>
            <sz val="10"/>
            <rFont val="Arial"/>
            <family val="2"/>
          </rPr>
          <t xml:space="preserve">Example: </t>
        </r>
        <r>
          <rPr>
            <sz val="10"/>
            <rFont val="Arial"/>
            <family val="2"/>
          </rPr>
          <t>75.00</t>
        </r>
      </text>
    </comment>
  </commentList>
</comments>
</file>

<file path=xl/sharedStrings.xml><?xml version="1.0" encoding="utf-8"?>
<sst xmlns="http://schemas.openxmlformats.org/spreadsheetml/2006/main" count="1036" uniqueCount="590">
  <si>
    <t xml:space="preserve"> Prior Year</t>
  </si>
  <si>
    <r>
      <t>TOTAL GROSS SQUARE FOOTAGE (B)</t>
    </r>
    <r>
      <rPr>
        <sz val="8"/>
        <rFont val="Arial"/>
        <family val="2"/>
      </rPr>
      <t>:  Enter the total square footage of the facility.</t>
    </r>
  </si>
  <si>
    <r>
      <t>PROGRAM SQUARE FOOTAGE (D)</t>
    </r>
    <r>
      <rPr>
        <sz val="8"/>
        <rFont val="Arial"/>
        <family val="2"/>
      </rPr>
      <t>:  Enter the square footage to be charged to the program.</t>
    </r>
  </si>
  <si>
    <r>
      <t>BUDGETED LEASE EXPENDITURES (D)</t>
    </r>
    <r>
      <rPr>
        <sz val="8"/>
        <rFont val="Arial"/>
        <family val="2"/>
      </rPr>
      <t>:  Enter the budgeted cost for leased equipment and/or other assets charged to this contract.</t>
    </r>
  </si>
  <si>
    <r>
      <t>BUDGETED EXPENDITURES (B)</t>
    </r>
    <r>
      <rPr>
        <sz val="8"/>
        <rFont val="Arial"/>
        <family val="2"/>
      </rPr>
      <t xml:space="preserve">:  Enter the budgeted cost of the service and supply items listed in column A. </t>
    </r>
    <r>
      <rPr>
        <b/>
        <sz val="8"/>
        <rFont val="Arial"/>
        <family val="2"/>
      </rPr>
      <t xml:space="preserve"> </t>
    </r>
  </si>
  <si>
    <r>
      <t>MISCELLANEOUS SERVICE AND SUPPLY ITEM (A)</t>
    </r>
    <r>
      <rPr>
        <sz val="8"/>
        <rFont val="Arial"/>
        <family val="2"/>
      </rPr>
      <t>:  In this column, itemize other items not included in Services &amp; Supplies, page 1.</t>
    </r>
  </si>
  <si>
    <r>
      <t>BUDGETED EXPENDITURES (B)</t>
    </r>
    <r>
      <rPr>
        <sz val="8"/>
        <rFont val="Arial"/>
        <family val="2"/>
      </rPr>
      <t>:  Enter the budgeted cost of the miscellaneous service and supply items listed in column (A).</t>
    </r>
  </si>
  <si>
    <r>
      <t>BUDGETED DEPRECIATION EXPENDITURES (D)</t>
    </r>
    <r>
      <rPr>
        <sz val="8"/>
        <rFont val="Arial"/>
        <family val="2"/>
      </rPr>
      <t>:  Enter actual depreciation cost charged to this contract.</t>
    </r>
  </si>
  <si>
    <r>
      <t>PROJECTED ADMINISTRATIVE EXPENSE POOL:</t>
    </r>
    <r>
      <rPr>
        <sz val="8"/>
        <rFont val="Arial"/>
        <family val="2"/>
      </rPr>
      <t xml:space="preserve">  Enter the projected administrative expense of the agency.</t>
    </r>
  </si>
  <si>
    <r>
      <t>PROJECTED TOTAL AGENCY EXPENSE</t>
    </r>
    <r>
      <rPr>
        <sz val="8"/>
        <rFont val="Arial"/>
        <family val="2"/>
      </rPr>
      <t>:  Enter the projected total expense for the agency.</t>
    </r>
  </si>
  <si>
    <t>COUNTY OF LOS ANGELES - DEPARTMENT OF HEALTH SERVICES</t>
  </si>
  <si>
    <t>SUMMARY PAGE</t>
  </si>
  <si>
    <t>(Check One)</t>
  </si>
  <si>
    <t>Type of Submission:</t>
  </si>
  <si>
    <t xml:space="preserve">  Alcohol</t>
  </si>
  <si>
    <t xml:space="preserve">  Original</t>
  </si>
  <si>
    <t xml:space="preserve">  Drug</t>
  </si>
  <si>
    <t xml:space="preserve">  Amended</t>
  </si>
  <si>
    <t xml:space="preserve">  Perinatal</t>
  </si>
  <si>
    <t xml:space="preserve">  Parolee</t>
  </si>
  <si>
    <t xml:space="preserve">Contract Agency Legal Name:                                          </t>
  </si>
  <si>
    <t>D.B.A.</t>
  </si>
  <si>
    <t>Contract Number:</t>
  </si>
  <si>
    <t>Provider Number:</t>
  </si>
  <si>
    <t>To:</t>
  </si>
  <si>
    <t>Contact Person:</t>
  </si>
  <si>
    <t>Program Capacity:</t>
  </si>
  <si>
    <t>(1)</t>
  </si>
  <si>
    <t>(2)</t>
  </si>
  <si>
    <t>(3)</t>
  </si>
  <si>
    <t>(2)-(1)</t>
  </si>
  <si>
    <t>Expenditures</t>
  </si>
  <si>
    <t>Variance</t>
  </si>
  <si>
    <t>Program Expenses:</t>
  </si>
  <si>
    <t xml:space="preserve"> 1.  Salaries &amp; Employee Benefits                               </t>
  </si>
  <si>
    <t>(Sch. P1)</t>
  </si>
  <si>
    <t xml:space="preserve"> 2.  Facility Rent/Lease or Depreciation         </t>
  </si>
  <si>
    <t>(Sch. P2)</t>
  </si>
  <si>
    <t xml:space="preserve"> 3.  Equipment and/or Other Asset Leases      </t>
  </si>
  <si>
    <t>(Sch. P3)</t>
  </si>
  <si>
    <t xml:space="preserve"> 4.  Services, Supplies &amp; Equip. Depreciation      </t>
  </si>
  <si>
    <t>(Sch. P4)</t>
  </si>
  <si>
    <t xml:space="preserve"> 5.  Administrative Overhead                                    </t>
  </si>
  <si>
    <t>(Sch. P5)</t>
  </si>
  <si>
    <t xml:space="preserve"> 6.  Total Gross Cost                                                             </t>
  </si>
  <si>
    <t>(line 1-5)</t>
  </si>
  <si>
    <t>10.  Private Funding/Public Assistance/Other Provider Revenue</t>
  </si>
  <si>
    <t>11.  Total Revenue</t>
  </si>
  <si>
    <t>(line 7-10)</t>
  </si>
  <si>
    <t>COUNTY USE ONLY</t>
  </si>
  <si>
    <t>Date</t>
  </si>
  <si>
    <t>Type of Program:</t>
  </si>
  <si>
    <t xml:space="preserve">  (Check One)</t>
  </si>
  <si>
    <t xml:space="preserve">   Alcohol</t>
  </si>
  <si>
    <t>SALARIES AND EMPLOYEE BENEFITS</t>
  </si>
  <si>
    <t xml:space="preserve">   Drug</t>
  </si>
  <si>
    <t xml:space="preserve">   Perinatal</t>
  </si>
  <si>
    <t xml:space="preserve">   Parolee</t>
  </si>
  <si>
    <t xml:space="preserve">                                                    (A)</t>
  </si>
  <si>
    <t>(B)</t>
  </si>
  <si>
    <t>(C)</t>
  </si>
  <si>
    <t>(D)</t>
  </si>
  <si>
    <t>(E)</t>
  </si>
  <si>
    <t>(F)</t>
  </si>
  <si>
    <t>(G)</t>
  </si>
  <si>
    <t>(H)</t>
  </si>
  <si>
    <t>(I)</t>
  </si>
  <si>
    <t>% of Time</t>
  </si>
  <si>
    <t>Total</t>
  </si>
  <si>
    <t>Monthly</t>
  </si>
  <si>
    <t>Employed</t>
  </si>
  <si>
    <t>Annual</t>
  </si>
  <si>
    <t>(H - G)</t>
  </si>
  <si>
    <t>Salary</t>
  </si>
  <si>
    <t>By Agency</t>
  </si>
  <si>
    <t>Services</t>
  </si>
  <si>
    <t>Budget</t>
  </si>
  <si>
    <t>Note: Use additional pages if needed.</t>
  </si>
  <si>
    <t>Employee Benefits (E.B.)</t>
  </si>
  <si>
    <t>Employee Benefits</t>
  </si>
  <si>
    <t>FICA</t>
  </si>
  <si>
    <t>$</t>
  </si>
  <si>
    <t>SUI</t>
  </si>
  <si>
    <t>Medical/Dental</t>
  </si>
  <si>
    <t>Retirement</t>
  </si>
  <si>
    <t>Workmen's Compensation</t>
  </si>
  <si>
    <t>Other :</t>
  </si>
  <si>
    <t xml:space="preserve">     E.B. % of Total Salaries</t>
  </si>
  <si>
    <t>of</t>
  </si>
  <si>
    <t>Type of Program</t>
  </si>
  <si>
    <t xml:space="preserve">                            CONTRACT AGENCY LEGAL NAME</t>
  </si>
  <si>
    <t>DATE</t>
  </si>
  <si>
    <t>PROGRAM EXPENSES</t>
  </si>
  <si>
    <t>Schedule P2</t>
  </si>
  <si>
    <t>Page 1 of 1</t>
  </si>
  <si>
    <t>CONTRACT AGENCY LEGAL NAME</t>
  </si>
  <si>
    <t>CHOOSE ONE OF THE FOLLOWING (I OR II):</t>
  </si>
  <si>
    <t>I.  FACILITY RENT/LEASE</t>
  </si>
  <si>
    <t>(A / B)</t>
  </si>
  <si>
    <t>Total Annual</t>
  </si>
  <si>
    <t>Total Gross</t>
  </si>
  <si>
    <t>Cost Per</t>
  </si>
  <si>
    <t>Rent/Lease</t>
  </si>
  <si>
    <t>Square Footage</t>
  </si>
  <si>
    <t>Square Foot</t>
  </si>
  <si>
    <t>(A)</t>
  </si>
  <si>
    <t>Amount Charged</t>
  </si>
  <si>
    <t>To Agency</t>
  </si>
  <si>
    <t xml:space="preserve">                  Annual Rent/Lease Expense Charged To Program</t>
  </si>
  <si>
    <t>(C x D)</t>
  </si>
  <si>
    <t>Program</t>
  </si>
  <si>
    <t>(F - E)</t>
  </si>
  <si>
    <t>II.  FACILITY OWNED - DEPRECIATION EXPENSE</t>
  </si>
  <si>
    <t>Date of</t>
  </si>
  <si>
    <t>Facility</t>
  </si>
  <si>
    <t>Salvage</t>
  </si>
  <si>
    <t>Depreciable</t>
  </si>
  <si>
    <t>Useful Life</t>
  </si>
  <si>
    <t>Accumulated</t>
  </si>
  <si>
    <t>Expense Charged</t>
  </si>
  <si>
    <t>Purchase</t>
  </si>
  <si>
    <t>Cost</t>
  </si>
  <si>
    <t>Improvement</t>
  </si>
  <si>
    <t>Value</t>
  </si>
  <si>
    <t>(Years)</t>
  </si>
  <si>
    <t>Depreciation</t>
  </si>
  <si>
    <t xml:space="preserve">  (A)</t>
  </si>
  <si>
    <t>Annual Depreciation Expense Charged To Program</t>
  </si>
  <si>
    <t>(J - I)</t>
  </si>
  <si>
    <t>(J)</t>
  </si>
  <si>
    <t>(K)</t>
  </si>
  <si>
    <t>MODE OF SERVICE</t>
  </si>
  <si>
    <t>Number</t>
  </si>
  <si>
    <t>(E - D)</t>
  </si>
  <si>
    <t>Equipment</t>
  </si>
  <si>
    <t>Items</t>
  </si>
  <si>
    <t>Schedule P4</t>
  </si>
  <si>
    <t xml:space="preserve">        CONTRACT AGENCY LEGAL NAME</t>
  </si>
  <si>
    <t>(C - B)</t>
  </si>
  <si>
    <t>Item</t>
  </si>
  <si>
    <t>Audit Fees</t>
  </si>
  <si>
    <t>Bookkeeping Fees</t>
  </si>
  <si>
    <t>Books and Publications</t>
  </si>
  <si>
    <t>Facility Maintenance</t>
  </si>
  <si>
    <t>Food</t>
  </si>
  <si>
    <t>Insurance</t>
  </si>
  <si>
    <t>License/Permit Fees</t>
  </si>
  <si>
    <t>Mileage</t>
  </si>
  <si>
    <t>Office Machine Maintenance/Repairs</t>
  </si>
  <si>
    <t>Office Supplies</t>
  </si>
  <si>
    <t>Physician Fees</t>
  </si>
  <si>
    <t>Postage</t>
  </si>
  <si>
    <t>Printing</t>
  </si>
  <si>
    <t>Supplies:  Janitorial, Maintenance &amp; House</t>
  </si>
  <si>
    <t>Taxes</t>
  </si>
  <si>
    <t>Telephone</t>
  </si>
  <si>
    <t>Training</t>
  </si>
  <si>
    <t>Utilities</t>
  </si>
  <si>
    <t>Interest Expense</t>
  </si>
  <si>
    <t>SERVICES, SUPPLIES &amp; EQUIPMENT DEPRECIATION</t>
  </si>
  <si>
    <t>Page 2 of 2</t>
  </si>
  <si>
    <t>SUBTOTAL FROM PREVIOUS PAGE   (1)</t>
  </si>
  <si>
    <t>Miscellaneous Service and Supply Items</t>
  </si>
  <si>
    <t>(Please Itemize - If more than 5 items, please attach additional sheets.)</t>
  </si>
  <si>
    <t>SUBTOTAL   (2)</t>
  </si>
  <si>
    <t xml:space="preserve">      Depreciation for Equipment/Fixed Assets</t>
  </si>
  <si>
    <t>Description of equipment/fixed assets with cost in excess of</t>
  </si>
  <si>
    <t>Unit</t>
  </si>
  <si>
    <t>Schedule P5</t>
  </si>
  <si>
    <t>CHOOSE ONE OF THE FOLLOWING METHODS TO CALCULATE THE PROGRAM'S ADMINISTRATIVE OVERHEAD EXPENSE (I, II OR III):</t>
  </si>
  <si>
    <t xml:space="preserve">I. ADMINISTRATIVE OVERHEAD EXPENSE AS A PERCENTAGE OF TOTAL AGENCY EXPENSES </t>
  </si>
  <si>
    <t>=</t>
  </si>
  <si>
    <t>Administrative</t>
  </si>
  <si>
    <t>Overhead Rate (%)</t>
  </si>
  <si>
    <t xml:space="preserve">1. Salaries and Employee Benefits                       </t>
  </si>
  <si>
    <t xml:space="preserve">2. Facility Rent/Lease or Depreciation               </t>
  </si>
  <si>
    <t xml:space="preserve">3. Equipment and/or Other Assets Leases      </t>
  </si>
  <si>
    <t>Overhead Rate</t>
  </si>
  <si>
    <t xml:space="preserve">4. Services, Supplies &amp; Equip. Depreciation     </t>
  </si>
  <si>
    <t>(%)</t>
  </si>
  <si>
    <t>(B - A)</t>
  </si>
  <si>
    <t>Expense Pool</t>
  </si>
  <si>
    <t>III. OTHER METHOD USED TO CALCULATE THE PROGRAM'S ADMINISTRATIVE OVERHEAD EXPENSE</t>
  </si>
  <si>
    <t>Name</t>
  </si>
  <si>
    <t>Staff Classification Number</t>
  </si>
  <si>
    <t xml:space="preserve">(List each non-consultant </t>
  </si>
  <si>
    <t>position working on contract</t>
  </si>
  <si>
    <t>TOTAL</t>
  </si>
  <si>
    <t>FACILITY ADDRESS</t>
  </si>
  <si>
    <t>TOTAL EQUIPMENT AND/OR OTHER ASSET LEASES</t>
  </si>
  <si>
    <t xml:space="preserve">   Description of leased fixed asset equipment and/or any assets</t>
  </si>
  <si>
    <t xml:space="preserve">   (Please Itemize).</t>
  </si>
  <si>
    <t>TOTAL SERVICES, SUPPLIES &amp; EQUIPMENT DEPRECIATION</t>
  </si>
  <si>
    <t>Title of Position/</t>
  </si>
  <si>
    <t>(List each non-consultant</t>
  </si>
  <si>
    <t>position working on contract)</t>
  </si>
  <si>
    <t xml:space="preserve"> </t>
  </si>
  <si>
    <t>TOTAL SALARIES AND E.B.</t>
  </si>
  <si>
    <t xml:space="preserve">      Schedule P1</t>
  </si>
  <si>
    <t>Type of Program :</t>
  </si>
  <si>
    <t>ADMINISTRATIVE OVERHEAD</t>
  </si>
  <si>
    <t>Please itemize - if more than 4 items, please attach additional</t>
  </si>
  <si>
    <t>sheets).</t>
  </si>
  <si>
    <t>FACILITY RENT/LEASE OR DEPRECIATION</t>
  </si>
  <si>
    <t>INSTRUCTIONS</t>
  </si>
  <si>
    <r>
      <t>D.B.A.</t>
    </r>
    <r>
      <rPr>
        <sz val="8"/>
        <rFont val="Arial"/>
        <family val="2"/>
      </rPr>
      <t xml:space="preserve"> -  Name of program used other than legal name.</t>
    </r>
  </si>
  <si>
    <r>
      <t>CONTRACT TERM</t>
    </r>
    <r>
      <rPr>
        <sz val="8"/>
        <rFont val="Arial"/>
        <family val="2"/>
      </rPr>
      <t xml:space="preserve"> - Enter the beginning and ending dates of the contract.</t>
    </r>
  </si>
  <si>
    <r>
      <t>TELEPHONE NUMBER</t>
    </r>
    <r>
      <rPr>
        <sz val="8"/>
        <rFont val="Arial"/>
        <family val="2"/>
      </rPr>
      <t xml:space="preserve"> - Telephone number of contact person.</t>
    </r>
  </si>
  <si>
    <t>PROGRAM EXPENSES:</t>
  </si>
  <si>
    <t>Program Expenses as defined in the Audit Assistance Guide are direct costs that can be identified with a particular cost objective.</t>
  </si>
  <si>
    <t>These costs include:</t>
  </si>
  <si>
    <t>1. Salaries, including associated employee benefits of those personnel whose effort can be directly identified to a particular program or cost objective.</t>
  </si>
  <si>
    <t>2. Cost of materials and other supplies acquired, consumed or expended specifically for the purpose of the program or cost objective.</t>
  </si>
  <si>
    <t>3. Travel costs, equipment costs, contract costs, and other costs which can be directly identified to a cost objective.</t>
  </si>
  <si>
    <t>SCHEDULE P1 - SALARIES AND EMPLOYEE BENEFITS</t>
  </si>
  <si>
    <t>SCHEDULE P2 - FACILITY RENT/LEASE OR DEPRECIATION (AGENCY OWNED)</t>
  </si>
  <si>
    <t>I. FACILITY RENT/LEASE</t>
  </si>
  <si>
    <t>SCHEDULE P3 - EQUIPMENT AND/OR OTHER ASSETS LEASES</t>
  </si>
  <si>
    <r>
      <t>VALUE OF EQUIPMENT (B):</t>
    </r>
    <r>
      <rPr>
        <sz val="8"/>
        <rFont val="Arial"/>
        <family val="2"/>
      </rPr>
      <t xml:space="preserve">  Enter the lesser of the purchase price or market value of the leased equipment.</t>
    </r>
  </si>
  <si>
    <r>
      <t>NUMBER OF ITEMS (C)</t>
    </r>
    <r>
      <rPr>
        <sz val="8"/>
        <rFont val="Arial"/>
        <family val="2"/>
      </rPr>
      <t>:  Enter the actual number of leased items identified in column (A).</t>
    </r>
  </si>
  <si>
    <t>SCHEDULE P4, PAGE 1 - SERVICES, SUPPLIES AND EQUIPMENT DEPRECIATION</t>
  </si>
  <si>
    <t>SCHEDULE P4, PAGE 2 - SERVICES, SUPPLIES AND EQUIPMENT DEPRECIATION</t>
  </si>
  <si>
    <r>
      <t>UNIT COST (B)</t>
    </r>
    <r>
      <rPr>
        <sz val="8"/>
        <rFont val="Arial"/>
        <family val="2"/>
      </rPr>
      <t>:  Enter unit cost of the items listed in column (A).</t>
    </r>
  </si>
  <si>
    <r>
      <t>NUMBER OF ITEMS (C)</t>
    </r>
    <r>
      <rPr>
        <sz val="8"/>
        <rFont val="Arial"/>
        <family val="2"/>
      </rPr>
      <t>:  Indicate the actual number of items identified in column (A).</t>
    </r>
  </si>
  <si>
    <t>SCHEDULE P5 - ADMINISTRATIVE OVERHEAD</t>
  </si>
  <si>
    <t>These costs involve:</t>
  </si>
  <si>
    <t>1.  Salaries, wages and employee benefits of administrative personnel whose effort benefits more than one cost objective.</t>
  </si>
  <si>
    <t>2.  Operational costs and maintenance costs which benefit more than one cost objective.</t>
  </si>
  <si>
    <t>CHOOSE ONE OF THE FOLLOWING TO CALCULATE THE PROGRAM'S ADMINISTRATIVE OVERHEAD EXPENSE:</t>
  </si>
  <si>
    <t>I.  ADMINISTRATIVE OVERHEAD EXPENSE AS A PERCENTAGE OF TOTAL AGENCY EXPENSES:</t>
  </si>
  <si>
    <t xml:space="preserve">III.  OTHER METHOD USED TO CALCULATE THE PROGRAM'S ADMINISTRATIVE OVERHEAD EXPENSE: </t>
  </si>
  <si>
    <t>Schedule P1</t>
  </si>
  <si>
    <t xml:space="preserve">Page 1 of </t>
  </si>
  <si>
    <t>EQUIPMENT AND/OR OTHER ASSET LEASES</t>
  </si>
  <si>
    <t xml:space="preserve">   regardless of classification costing over $5,000 per unit and</t>
  </si>
  <si>
    <t xml:space="preserve">   $500 for perinatal.</t>
  </si>
  <si>
    <t>$5,000 per unit  and $500 for perinatal.</t>
  </si>
  <si>
    <t>BUDGET SUMMARY FOR CONTRACTED SERVICES</t>
  </si>
  <si>
    <t xml:space="preserve">Proposed </t>
  </si>
  <si>
    <t>Prior Year</t>
  </si>
  <si>
    <t xml:space="preserve">  7.     County Allocation</t>
  </si>
  <si>
    <t xml:space="preserve">Non Medi-Cal   </t>
  </si>
  <si>
    <t xml:space="preserve">Medi-Cal   </t>
  </si>
  <si>
    <t xml:space="preserve">  8.  Participant/Client Fees</t>
  </si>
  <si>
    <t>Budget Reviewed and Approved by:</t>
  </si>
  <si>
    <t>Budgeted</t>
  </si>
  <si>
    <t>BUDGETED EXPENDITURES FOR CONTRACTED SERVICES</t>
  </si>
  <si>
    <t>Projected</t>
  </si>
  <si>
    <t xml:space="preserve">       Basis for Allocation of Projected Contract Depreciation Expense:</t>
  </si>
  <si>
    <t>SERVICES, SUPPLIES, &amp; EQUIPMENT DEPRECIATION</t>
  </si>
  <si>
    <t>SUBTOTALS (1) to top of next page</t>
  </si>
  <si>
    <t>Proj. Administrative Expense Pool</t>
  </si>
  <si>
    <t>Proj. Total Agency Expenses</t>
  </si>
  <si>
    <t>Expenditures (A)</t>
  </si>
  <si>
    <t>Proj. Direct Agency Salaries</t>
  </si>
  <si>
    <t xml:space="preserve">             Page 2 of     </t>
  </si>
  <si>
    <t xml:space="preserve">                 ADMINISTRATIVE OVERHEAD EXPENSE</t>
  </si>
  <si>
    <t>Page 1 of 2</t>
  </si>
  <si>
    <t>Schedule P3</t>
  </si>
  <si>
    <t>TYPE</t>
  </si>
  <si>
    <t>PROJECTED</t>
  </si>
  <si>
    <t xml:space="preserve">      SHARE</t>
  </si>
  <si>
    <t>FUNDING</t>
  </si>
  <si>
    <t>OF</t>
  </si>
  <si>
    <t>COUNTY ALLOCATION</t>
  </si>
  <si>
    <t>REVENUE</t>
  </si>
  <si>
    <t>BUDGET</t>
  </si>
  <si>
    <t>FOR BUDGET PERIOD</t>
  </si>
  <si>
    <t xml:space="preserve">      SPACE</t>
  </si>
  <si>
    <t>SOURCE</t>
  </si>
  <si>
    <t>SERVICE</t>
  </si>
  <si>
    <t>OR OTHER BASE AMOUNT</t>
  </si>
  <si>
    <t>PERIOD</t>
  </si>
  <si>
    <t>(C + D = G)</t>
  </si>
  <si>
    <t>YES</t>
  </si>
  <si>
    <t>NO</t>
  </si>
  <si>
    <t>AMT BUDGETED</t>
  </si>
  <si>
    <t>Type of Service</t>
  </si>
  <si>
    <t>Legal Agency Name</t>
  </si>
  <si>
    <t>STAFF CLASSIFICATION VERIFICATION SCHEDULE</t>
  </si>
  <si>
    <t>Income/Revenue:</t>
  </si>
  <si>
    <t xml:space="preserve">  9.  Excess Fees Carryover from Prior Year</t>
  </si>
  <si>
    <r>
      <t>LINE 10 - PRIVATE FUNDING/PUBLIC ASSISTANCE/OTHER REVENUE</t>
    </r>
    <r>
      <rPr>
        <sz val="8"/>
        <rFont val="Arial"/>
        <family val="2"/>
      </rPr>
      <t>:  Enter the amounts of each of these funding sources.</t>
    </r>
  </si>
  <si>
    <t>FTEBud</t>
  </si>
  <si>
    <t>FTEDed</t>
  </si>
  <si>
    <t>ProjRev</t>
  </si>
  <si>
    <t>UOSInd</t>
  </si>
  <si>
    <t>UOSGrp</t>
  </si>
  <si>
    <t>FFSInd</t>
  </si>
  <si>
    <t>FFSGrp</t>
  </si>
  <si>
    <t xml:space="preserve">II. PROGRAM SALARIES AS A PERCENTAGE OF TOTAL DIRECT AGENCY SALARIES </t>
  </si>
  <si>
    <t xml:space="preserve">Proj. Direct Program Salaries </t>
  </si>
  <si>
    <t>II.  PROGRAM SALARIES AS A PERCENTAGE OF TOTAL DIRECT AGENCY SALARIES:</t>
  </si>
  <si>
    <r>
      <t xml:space="preserve">PROJECTED DIRECT AGENCY SALARIES: </t>
    </r>
    <r>
      <rPr>
        <sz val="8"/>
        <rFont val="Arial"/>
        <family val="2"/>
      </rPr>
      <t>Enter the projected total agency salaries for the agency.</t>
    </r>
  </si>
  <si>
    <t>Also post the amount from the latest Cost report and the Variance to line 5, columns (2) and (3), respectively.</t>
  </si>
  <si>
    <t>SUBTOTAL (3)</t>
  </si>
  <si>
    <r>
      <t>CONTACT PERSON</t>
    </r>
    <r>
      <rPr>
        <sz val="8"/>
        <rFont val="Arial"/>
        <family val="2"/>
      </rPr>
      <t xml:space="preserve"> - Name of person to call for questions concerning the proposed budget.</t>
    </r>
  </si>
  <si>
    <r>
      <t>PRIOR YEAR EXPENDITURES (E)</t>
    </r>
    <r>
      <rPr>
        <sz val="8"/>
        <rFont val="Arial"/>
        <family val="2"/>
      </rPr>
      <t>:  Enter the amount from the prior year cost report.</t>
    </r>
  </si>
  <si>
    <r>
      <t>CONTRACT AGENCY LEGAL NAME</t>
    </r>
    <r>
      <rPr>
        <sz val="8"/>
        <rFont val="Arial"/>
        <family val="2"/>
      </rPr>
      <t xml:space="preserve"> - Enter your organization's legal name as it appears on your most recent approved contract for the service category</t>
    </r>
  </si>
  <si>
    <r>
      <t>PRIOR YEAR EXPENDITURES:</t>
    </r>
    <r>
      <rPr>
        <sz val="8"/>
        <rFont val="Arial"/>
        <family val="2"/>
      </rPr>
      <t xml:space="preserve"> (Column 2):  Indicate in this column the amounts from the prior year cost report.</t>
    </r>
  </si>
  <si>
    <r>
      <t>PRIOR YEAR EXPENDITURE (E)</t>
    </r>
    <r>
      <rPr>
        <sz val="8"/>
        <rFont val="Arial"/>
        <family val="2"/>
      </rPr>
      <t>:  Enter the amount from the prior year cost report.</t>
    </r>
  </si>
  <si>
    <r>
      <t>PRIOR YEAR EXPENDITURES (C)</t>
    </r>
    <r>
      <rPr>
        <sz val="8"/>
        <rFont val="Arial"/>
        <family val="2"/>
      </rPr>
      <t>:  Enter the amount from the prior year cost report.</t>
    </r>
  </si>
  <si>
    <t>UOS</t>
  </si>
  <si>
    <t>1. Position Title:</t>
  </si>
  <si>
    <t>2. Position Title:</t>
  </si>
  <si>
    <t>3. Position Title:</t>
  </si>
  <si>
    <t>4. Position Title:</t>
  </si>
  <si>
    <t>5. Position Title:</t>
  </si>
  <si>
    <t>6. Position Title:</t>
  </si>
  <si>
    <t>7. Position Title:</t>
  </si>
  <si>
    <t>8. Position Title:</t>
  </si>
  <si>
    <t>Salaries</t>
  </si>
  <si>
    <t>RentLease</t>
  </si>
  <si>
    <t>EquipLease</t>
  </si>
  <si>
    <t>ServicesSup</t>
  </si>
  <si>
    <t>AdminOH</t>
  </si>
  <si>
    <t>GBudget</t>
  </si>
  <si>
    <t>Period 1</t>
  </si>
  <si>
    <t>FTE</t>
  </si>
  <si>
    <t>Amount 1</t>
  </si>
  <si>
    <t>Emp1</t>
  </si>
  <si>
    <t>Emp2</t>
  </si>
  <si>
    <t>Emp3</t>
  </si>
  <si>
    <t>Emp4</t>
  </si>
  <si>
    <t>Emp5</t>
  </si>
  <si>
    <t>Emp6</t>
  </si>
  <si>
    <t>Emp7</t>
  </si>
  <si>
    <t>Emp8</t>
  </si>
  <si>
    <t xml:space="preserve">  Drug Medi-Cal</t>
  </si>
  <si>
    <t>15.</t>
  </si>
  <si>
    <t>16.</t>
  </si>
  <si>
    <t>Individual Slot Cost</t>
  </si>
  <si>
    <t>Approved for Agency By:</t>
  </si>
  <si>
    <t>%of Salatries</t>
  </si>
  <si>
    <t>Telephone Number:</t>
  </si>
  <si>
    <t>Mod.</t>
  </si>
  <si>
    <t>Licensed Slots:</t>
  </si>
  <si>
    <t>Allocated Slots:</t>
  </si>
  <si>
    <t>Contract Services Division:</t>
  </si>
  <si>
    <t>Financial Services Division:</t>
  </si>
  <si>
    <t>Forwarded to Contracts and Grants:</t>
  </si>
  <si>
    <t>Actual %</t>
  </si>
  <si>
    <t>FTE Direct</t>
  </si>
  <si>
    <t xml:space="preserve">   Drug Medi-Cal</t>
  </si>
  <si>
    <t>FTE/Salary Total</t>
  </si>
  <si>
    <t>FTE/Salary Subtotal (Include in Subtotal on Page 1)</t>
  </si>
  <si>
    <t>Contract Agency Legal Name</t>
  </si>
  <si>
    <t>Modality</t>
  </si>
  <si>
    <t>Fiscal Disclosure</t>
  </si>
  <si>
    <t>Schedule P6</t>
  </si>
  <si>
    <t>Page ___ - ___</t>
  </si>
  <si>
    <t>FISCAL DISCLOSURE</t>
  </si>
  <si>
    <t>Total#</t>
  </si>
  <si>
    <t>Slot Cost</t>
  </si>
  <si>
    <t>Allocation</t>
  </si>
  <si>
    <t>Sess/yr.</t>
  </si>
  <si>
    <t>Rates</t>
  </si>
  <si>
    <t>Cost/Ind/Grp</t>
  </si>
  <si>
    <t>Day Care Habilitative (DCH) / Perinatal Day Care Habilitative (PDCH)</t>
  </si>
  <si>
    <t>FTE'sx10</t>
  </si>
  <si>
    <t>Wks/yr</t>
  </si>
  <si>
    <t>#sess/wk</t>
  </si>
  <si>
    <t>FISCAL YEAR:</t>
  </si>
  <si>
    <t>Contract term: From:</t>
  </si>
  <si>
    <t>Title of Position and Employee's Name</t>
  </si>
  <si>
    <t>Address/City:</t>
  </si>
  <si>
    <t>Zip Code:</t>
  </si>
  <si>
    <t>Fiscal Year:</t>
  </si>
  <si>
    <t>Contract/Agency Legal Name:</t>
  </si>
  <si>
    <t>Contract Number :</t>
  </si>
  <si>
    <t>D.B.A.:</t>
  </si>
  <si>
    <t>Contract Term - From:</t>
  </si>
  <si>
    <t>Contract Agency Legal Name:</t>
  </si>
  <si>
    <t>COUNTY OF LOS ANGELES - DEPARTMENT OF PUBLIC HEALTH</t>
  </si>
  <si>
    <t>HEADER PAGE</t>
  </si>
  <si>
    <t>Date:</t>
  </si>
  <si>
    <t>To Contract</t>
  </si>
  <si>
    <t>TOTALS   (1) + (2) + (3)</t>
  </si>
  <si>
    <t>Supervisor Review:</t>
  </si>
  <si>
    <t>Fax Number:</t>
  </si>
  <si>
    <t>Email Address:</t>
  </si>
  <si>
    <t>Signature</t>
  </si>
  <si>
    <t>1.</t>
  </si>
  <si>
    <t>*(CxDXE)</t>
  </si>
  <si>
    <t>(Title)</t>
  </si>
  <si>
    <t xml:space="preserve">Consultants - Hourly Rate Average </t>
  </si>
  <si>
    <t>(Professionals for which no fringe benefits are paid.)</t>
  </si>
  <si>
    <t>9. Position Title:</t>
  </si>
  <si>
    <t>10. Position Title:</t>
  </si>
  <si>
    <t>11. Position Title:</t>
  </si>
  <si>
    <t>12. Position Title:</t>
  </si>
  <si>
    <t>13. Position Title:</t>
  </si>
  <si>
    <t>14. Position Title:</t>
  </si>
  <si>
    <t>15. Position Title:</t>
  </si>
  <si>
    <t>16. Position Title:</t>
  </si>
  <si>
    <t>17. Position Title:</t>
  </si>
  <si>
    <t>18. Position Title:</t>
  </si>
  <si>
    <t>19. Position Title:</t>
  </si>
  <si>
    <t>20. Position Title:</t>
  </si>
  <si>
    <t>SUBSTANCE ABUSE PREVENTION AND CONTROL</t>
  </si>
  <si>
    <t>LOS ANGELES COUNTY - DEPARTMENT OF PUBLIC HEALTH</t>
  </si>
  <si>
    <t xml:space="preserve">HEADER: </t>
  </si>
  <si>
    <t>ALLOCATION SLOT:</t>
  </si>
  <si>
    <r>
      <t>ALLOCATION</t>
    </r>
    <r>
      <rPr>
        <sz val="8"/>
        <rFont val="Arial"/>
        <family val="2"/>
      </rPr>
      <t xml:space="preserve"> - Enter allocation (budget) amount.</t>
    </r>
  </si>
  <si>
    <r>
      <t xml:space="preserve">DATE - </t>
    </r>
    <r>
      <rPr>
        <sz val="8"/>
        <rFont val="Arial"/>
        <family val="2"/>
      </rPr>
      <t>Enter current date.</t>
    </r>
  </si>
  <si>
    <r>
      <t xml:space="preserve">ADDRESS - </t>
    </r>
    <r>
      <rPr>
        <sz val="8"/>
        <rFont val="Arial"/>
        <family val="2"/>
      </rPr>
      <t>Enter your organization business address, including city.</t>
    </r>
  </si>
  <si>
    <r>
      <t xml:space="preserve">ZIP CODE - </t>
    </r>
    <r>
      <rPr>
        <sz val="8"/>
        <rFont val="Arial"/>
        <family val="2"/>
      </rPr>
      <t>Enter organization's zip code.</t>
    </r>
  </si>
  <si>
    <r>
      <t xml:space="preserve">FISCAL YEAR - </t>
    </r>
    <r>
      <rPr>
        <sz val="8"/>
        <rFont val="Arial"/>
        <family val="2"/>
      </rPr>
      <t>Enter current fiscal year.</t>
    </r>
  </si>
  <si>
    <r>
      <t xml:space="preserve">FAX NUMBER - </t>
    </r>
    <r>
      <rPr>
        <sz val="8"/>
        <rFont val="Arial"/>
        <family val="2"/>
      </rPr>
      <t>Enter organization's fax number.</t>
    </r>
  </si>
  <si>
    <r>
      <t xml:space="preserve">EMAIL ADDRESS - </t>
    </r>
    <r>
      <rPr>
        <sz val="8"/>
        <rFont val="Arial"/>
        <family val="2"/>
      </rPr>
      <t>Enter Executive Director or the primary contact person's email address.</t>
    </r>
  </si>
  <si>
    <t>Minimum FTE Required</t>
  </si>
  <si>
    <t>21. Position Title:</t>
  </si>
  <si>
    <t>22. Position Title:</t>
  </si>
  <si>
    <t>23. Position Title:</t>
  </si>
  <si>
    <t>24. Position Title:</t>
  </si>
  <si>
    <t>25. Position Title:</t>
  </si>
  <si>
    <t>26. Position Title:</t>
  </si>
  <si>
    <t>27. Position Title:</t>
  </si>
  <si>
    <t>28. Position Title:</t>
  </si>
  <si>
    <t>29. Position Title:</t>
  </si>
  <si>
    <t>30. Position Title:</t>
  </si>
  <si>
    <t>Will Automatically Post to Summary Page (Line 1)</t>
  </si>
  <si>
    <t>Will Automatically Post to Summary Page (Line 2)</t>
  </si>
  <si>
    <t xml:space="preserve">                     Will Automatically Post to Summary Page (Line 2)</t>
  </si>
  <si>
    <t>Will Automatically Post to Summary Page (Line 3)</t>
  </si>
  <si>
    <t>Will Automatically Post to Summary Page (Line 5)</t>
  </si>
  <si>
    <t>NOTE: ALL THE FOLLOWING INFORMATION WILL FEED THROUGH THE ENTIRE WORKSHEET WHERE EVER APPROPRIATE.</t>
  </si>
  <si>
    <t>SUMMARY PAGE: BUDGETED EXPENDITURES FOR CONTRACTED SERVICES</t>
  </si>
  <si>
    <r>
      <t>LINE 1</t>
    </r>
    <r>
      <rPr>
        <sz val="8"/>
        <rFont val="Arial"/>
        <family val="2"/>
      </rPr>
      <t xml:space="preserve"> - Totals from Salaries and Employee Benefits, Schedule P1, willl automatically post.</t>
    </r>
  </si>
  <si>
    <r>
      <t>LINE 2</t>
    </r>
    <r>
      <rPr>
        <sz val="8"/>
        <rFont val="Arial"/>
        <family val="2"/>
      </rPr>
      <t xml:space="preserve"> - Totals from Facility Rent/Lease or Depreciation, Schedule P2, will automatically post.</t>
    </r>
  </si>
  <si>
    <r>
      <t>LINE 3</t>
    </r>
    <r>
      <rPr>
        <sz val="8"/>
        <rFont val="Arial"/>
        <family val="2"/>
      </rPr>
      <t xml:space="preserve"> - Totals from Equipment and/or Other Asset Leases, Schedule P3, will automatically post.                                                  </t>
    </r>
  </si>
  <si>
    <r>
      <t>LINE 4</t>
    </r>
    <r>
      <rPr>
        <sz val="8"/>
        <rFont val="Arial"/>
        <family val="2"/>
      </rPr>
      <t xml:space="preserve"> - Totals from Services, Supplies &amp; Equipment Depreciation, Schedule P4, will automatically post.</t>
    </r>
  </si>
  <si>
    <r>
      <t>LINE 5</t>
    </r>
    <r>
      <rPr>
        <sz val="8"/>
        <rFont val="Arial"/>
        <family val="2"/>
      </rPr>
      <t xml:space="preserve"> - Totals from Administrative Overhead, Schedule P5, will automatically post.</t>
    </r>
  </si>
  <si>
    <r>
      <t>PERCENTAGE OF TIME SPENT ON DIRECT SERVICES (E):</t>
    </r>
    <r>
      <rPr>
        <sz val="8"/>
        <rFont val="Arial"/>
        <family val="2"/>
      </rPr>
      <t xml:space="preserve"> Enter projected percentage of time to be spent providing direct services.  That is, what percent of (D) is actual work with clients.</t>
    </r>
  </si>
  <si>
    <r>
      <t>PRIOR YEAR EXPENDITURES (I)</t>
    </r>
    <r>
      <rPr>
        <sz val="8"/>
        <rFont val="Arial"/>
        <family val="2"/>
      </rPr>
      <t>:  Enter the amount for each position from the most recent Cost Report.</t>
    </r>
  </si>
  <si>
    <r>
      <t>TOTAL SALARIES AND EMPLOYEE BENEFITS</t>
    </r>
    <r>
      <rPr>
        <sz val="8"/>
        <rFont val="Arial"/>
        <family val="2"/>
      </rPr>
      <t>:  Salary Subtotal and Employee Benefits.  Totals to line 1 on the summary page, will automatically post.</t>
    </r>
  </si>
  <si>
    <r>
      <t>COST PER SQUARE FOOT (C)</t>
    </r>
    <r>
      <rPr>
        <sz val="8"/>
        <rFont val="Arial"/>
        <family val="2"/>
      </rPr>
      <t>:  Divide column (A) by column (B), will automatically post.</t>
    </r>
  </si>
  <si>
    <r>
      <t>VARIANCE (G)</t>
    </r>
    <r>
      <rPr>
        <sz val="8"/>
        <rFont val="Arial"/>
        <family val="2"/>
      </rPr>
      <t>:  Column (F) less column (E).  Amount to line 2, column (3), on the summary page, will automatically post.</t>
    </r>
  </si>
  <si>
    <r>
      <t>VARIANCE (K)</t>
    </r>
    <r>
      <rPr>
        <sz val="8"/>
        <rFont val="Arial"/>
        <family val="2"/>
      </rPr>
      <t>:  Column (J) less Column (I).  Amount to line 2, column (3), on the summary page, will automatically post.</t>
    </r>
  </si>
  <si>
    <r>
      <t>TOTAL EQUIPMENT AND/OR OTHER ASSET LEASES</t>
    </r>
    <r>
      <rPr>
        <sz val="8"/>
        <rFont val="Arial"/>
        <family val="2"/>
      </rPr>
      <t>:  Amounts in columns (D), (E), and (F) and totals to line 3 on the summary page, will automatically post.</t>
    </r>
  </si>
  <si>
    <r>
      <t>VARIANCE (D)</t>
    </r>
    <r>
      <rPr>
        <sz val="8"/>
        <rFont val="Arial"/>
        <family val="2"/>
      </rPr>
      <t>:  The difference between columns (C) and (B), will automatically post.</t>
    </r>
  </si>
  <si>
    <r>
      <t>SUBTOTAL (2)</t>
    </r>
    <r>
      <rPr>
        <sz val="8"/>
        <rFont val="Arial"/>
        <family val="2"/>
      </rPr>
      <t>:  Subtotal columns (B), (C), and (D), will automatically post.</t>
    </r>
  </si>
  <si>
    <r>
      <t>VARIANCE (F)</t>
    </r>
    <r>
      <rPr>
        <sz val="8"/>
        <rFont val="Arial"/>
        <family val="2"/>
      </rPr>
      <t xml:space="preserve"> - The difference between columns (E) and (D), will automatically post.</t>
    </r>
  </si>
  <si>
    <r>
      <t>SUBTOTAL (3)</t>
    </r>
    <r>
      <rPr>
        <sz val="8"/>
        <rFont val="Arial"/>
        <family val="2"/>
      </rPr>
      <t xml:space="preserve"> - Subtotal columns (D), (E), and (F), will automatically post.</t>
    </r>
  </si>
  <si>
    <r>
      <t>TOTAL SERVICES, SUPPLIES AND EQUIPMENT DEPRECIATION</t>
    </r>
    <r>
      <rPr>
        <sz val="8"/>
        <rFont val="Arial"/>
        <family val="2"/>
      </rPr>
      <t>:  Subtotals (1), (2) and (3), will automatically post.</t>
    </r>
  </si>
  <si>
    <r>
      <t>PROGRAM EXPENSES (A)</t>
    </r>
    <r>
      <rPr>
        <sz val="8"/>
        <rFont val="Arial"/>
        <family val="2"/>
      </rPr>
      <t>:  The amounts from lines 1 through 4 from the cost report summary page, will automatically post.</t>
    </r>
  </si>
  <si>
    <r>
      <t>TOTAL PROGRAM EXPENSES:</t>
    </r>
    <r>
      <rPr>
        <sz val="8"/>
        <rFont val="Arial"/>
        <family val="2"/>
      </rPr>
      <t xml:space="preserve">  Lines 1 through 4, will automatically post.</t>
    </r>
  </si>
  <si>
    <r>
      <t>BUDGETED EXPENDITURES (B)</t>
    </r>
    <r>
      <rPr>
        <sz val="8"/>
        <rFont val="Arial"/>
        <family val="2"/>
      </rPr>
      <t xml:space="preserve">:  Multiply Total Budgeted Program Expenses by the Administrative Overhead Rate.  Total to line 5, column (1), on the summary page, will automatically post. </t>
    </r>
  </si>
  <si>
    <r>
      <t xml:space="preserve">PROJECTED DIRECT PROGRAM SALARIES:  </t>
    </r>
    <r>
      <rPr>
        <sz val="8"/>
        <rFont val="Arial"/>
        <family val="2"/>
      </rPr>
      <t>Enter the projected direct program salaries on this contract.</t>
    </r>
  </si>
  <si>
    <r>
      <t>ADMINISTRATIVE OVERHEAD RATE</t>
    </r>
    <r>
      <rPr>
        <sz val="8"/>
        <rFont val="Arial"/>
        <family val="2"/>
      </rPr>
      <t>:  Projected program salaries divided by projected direct agency salaries, will automatically post.</t>
    </r>
  </si>
  <si>
    <r>
      <t>ADMINISTRATIVE EXPENSE POOL: T</t>
    </r>
    <r>
      <rPr>
        <sz val="8"/>
        <rFont val="Arial"/>
        <family val="2"/>
      </rPr>
      <t>he projected expense for the agency, will automatically post.</t>
    </r>
  </si>
  <si>
    <r>
      <t>BUDGETED EXPENDITURES (A)</t>
    </r>
    <r>
      <rPr>
        <sz val="8"/>
        <rFont val="Arial"/>
        <family val="2"/>
      </rPr>
      <t>:  Administrative Expense Pool multiplied by Administrative Overhead Rate.  Amount to line 5, column (1), will automatically post.</t>
    </r>
  </si>
  <si>
    <t>% of the Time</t>
  </si>
  <si>
    <t>in ( C) spent</t>
  </si>
  <si>
    <t>on this exhibit</t>
  </si>
  <si>
    <t>in (D) Spent</t>
  </si>
  <si>
    <t>on Direct</t>
  </si>
  <si>
    <r>
      <t>VARIANCE (I)</t>
    </r>
    <r>
      <rPr>
        <sz val="8"/>
        <rFont val="Arial"/>
        <family val="2"/>
      </rPr>
      <t>:  The difference between columns (H) and (G), will automatically post.</t>
    </r>
  </si>
  <si>
    <r>
      <t>EMPLOYEE BENEFITS:</t>
    </r>
    <r>
      <rPr>
        <sz val="8"/>
        <rFont val="Arial"/>
        <family val="2"/>
      </rPr>
      <t xml:space="preserve">  Enter the projected amounts for employee benefits.  Itemize employee benefits on the spaces provided in the  lower left hand corner.  The percentage of budgeted employee benefits to budgeted salaries, will automatically post.</t>
    </r>
  </si>
  <si>
    <r>
      <t>PRIOR YEAR EXPENDITURES (F)</t>
    </r>
    <r>
      <rPr>
        <sz val="8"/>
        <rFont val="Arial"/>
        <family val="2"/>
      </rPr>
      <t>:  List the amount from the prior year cost report.  Total will automatically post to line 2, column (2), on the summary page.</t>
    </r>
  </si>
  <si>
    <r>
      <t>ADMINISTRATIVE OVERHEAD RATE:</t>
    </r>
    <r>
      <rPr>
        <sz val="8"/>
        <rFont val="Arial"/>
        <family val="2"/>
      </rPr>
      <t xml:space="preserve">  Divide the total agency administrative expense by the total agency expenses, will automatically post.</t>
    </r>
  </si>
  <si>
    <r>
      <t>VARIANCE (C)</t>
    </r>
    <r>
      <rPr>
        <sz val="8"/>
        <rFont val="Arial"/>
        <family val="2"/>
      </rPr>
      <t>:  The difference between columns (B) and (A).  Amount to line 5, column (3), will automatically post on the summary page.</t>
    </r>
  </si>
  <si>
    <r>
      <t xml:space="preserve">LINE 8 - PARTICIPANT/CLIENT FEES: </t>
    </r>
    <r>
      <rPr>
        <sz val="8"/>
        <rFont val="Arial"/>
        <family val="2"/>
      </rPr>
      <t>(Column 1) Amount of fees collected from participants/clients, if any.</t>
    </r>
  </si>
  <si>
    <r>
      <t>PROJECTED TOTAL ANNUAL RENT/LEASE (A)</t>
    </r>
    <r>
      <rPr>
        <sz val="8"/>
        <rFont val="Arial"/>
        <family val="2"/>
      </rPr>
      <t>:  Enter the projected total annual rent/lease for the facility.</t>
    </r>
  </si>
  <si>
    <r>
      <t>VARIANCE (F)</t>
    </r>
    <r>
      <rPr>
        <sz val="8"/>
        <rFont val="Arial"/>
        <family val="2"/>
      </rPr>
      <t>:  The difference between columns (E) and (D), will automatically post.</t>
    </r>
  </si>
  <si>
    <r>
      <t>SUBTOTAL (1)</t>
    </r>
    <r>
      <rPr>
        <sz val="8"/>
        <rFont val="Arial"/>
        <family val="2"/>
      </rPr>
      <t>:  The subtotals of columns (B), (C) and (D).  The subtotals will automatically post to the top of the next page.</t>
    </r>
  </si>
  <si>
    <r>
      <t>VARIANCE (D)</t>
    </r>
    <r>
      <rPr>
        <sz val="8"/>
        <rFont val="Arial"/>
        <family val="2"/>
      </rPr>
      <t>:  The difference between columns (C) and (B), will automatically post to line 5, column (3), on summary page.</t>
    </r>
  </si>
  <si>
    <r>
      <t>PRIOR YEAR EXPENDITURES (B)</t>
    </r>
    <r>
      <rPr>
        <sz val="8"/>
        <rFont val="Arial"/>
        <family val="2"/>
      </rPr>
      <t xml:space="preserve">:  Enter the amount from the prior year cost report will automatically post to line 5, column (2) on the summary page. </t>
    </r>
  </si>
  <si>
    <r>
      <t>LINE 11 - TOTAL REVENUE</t>
    </r>
    <r>
      <rPr>
        <sz val="8"/>
        <rFont val="Arial"/>
        <family val="2"/>
      </rPr>
      <t>:  Lines 7 through 10. The amount on this line should be equal to the amount on line 6.  It will automatically post.</t>
    </r>
  </si>
  <si>
    <r>
      <t>VARIANCE</t>
    </r>
    <r>
      <rPr>
        <sz val="8"/>
        <rFont val="Arial"/>
        <family val="2"/>
      </rPr>
      <t xml:space="preserve"> (Column 3):  The difference between the Prior Year Expenditures, Column (2), and the Proposed Budget, Column (1), will automatically post.</t>
    </r>
  </si>
  <si>
    <t>12.</t>
  </si>
  <si>
    <t>14</t>
  </si>
  <si>
    <t>Number of Allocated Slots</t>
  </si>
  <si>
    <t># of Allocated Slots</t>
  </si>
  <si>
    <t>BUDGETED EXPENDITURES FOR ALL SAPC CONTRACT SERVICES</t>
  </si>
  <si>
    <t>Budgeted Expenditures</t>
  </si>
  <si>
    <t>SCHEDULE P6 - FISCAL DISCLOSURE</t>
  </si>
  <si>
    <r>
      <t xml:space="preserve">FUNDING SOURCE (A) - </t>
    </r>
    <r>
      <rPr>
        <sz val="8"/>
        <rFont val="Arial"/>
        <family val="2"/>
      </rPr>
      <t>Enter the source of funding.</t>
    </r>
  </si>
  <si>
    <r>
      <rPr>
        <b/>
        <sz val="8"/>
        <rFont val="Arial"/>
        <family val="2"/>
      </rPr>
      <t>TYPE OF SERVICE (B)</t>
    </r>
    <r>
      <rPr>
        <sz val="8"/>
        <rFont val="Arial"/>
        <family val="2"/>
      </rPr>
      <t xml:space="preserve"> - Indicate the modality or service provided for (A).</t>
    </r>
  </si>
  <si>
    <r>
      <rPr>
        <b/>
        <sz val="8"/>
        <rFont val="Arial"/>
        <family val="2"/>
      </rPr>
      <t xml:space="preserve">COUNTY ALLOCATION OR OTHER BASE AMOUNT ( C) - </t>
    </r>
    <r>
      <rPr>
        <sz val="8"/>
        <rFont val="Arial"/>
        <family val="2"/>
      </rPr>
      <t>Enter allocation (budget) amount.</t>
    </r>
  </si>
  <si>
    <r>
      <rPr>
        <b/>
        <sz val="8"/>
        <rFont val="Arial"/>
        <family val="2"/>
      </rPr>
      <t>PROJECTED REVENUE (D) -</t>
    </r>
    <r>
      <rPr>
        <sz val="8"/>
        <rFont val="Arial"/>
        <family val="2"/>
      </rPr>
      <t xml:space="preserve"> Enter the amounts of the projected revenue for this funding sources.</t>
    </r>
  </si>
  <si>
    <r>
      <rPr>
        <b/>
        <sz val="8"/>
        <rFont val="Arial"/>
        <family val="2"/>
      </rPr>
      <t>PROJECTED REVENUE SOURCE (E)</t>
    </r>
    <r>
      <rPr>
        <sz val="8"/>
        <rFont val="Arial"/>
        <family val="2"/>
      </rPr>
      <t xml:space="preserve"> - Enter the source of revenue funding.</t>
    </r>
  </si>
  <si>
    <r>
      <rPr>
        <b/>
        <sz val="8"/>
        <rFont val="Arial"/>
        <family val="2"/>
      </rPr>
      <t>BUDGET PERIOD (F)</t>
    </r>
    <r>
      <rPr>
        <sz val="8"/>
        <rFont val="Arial"/>
        <family val="2"/>
      </rPr>
      <t xml:space="preserve"> - Enter the beginning and ending dates of the contract.</t>
    </r>
  </si>
  <si>
    <r>
      <rPr>
        <b/>
        <sz val="8"/>
        <rFont val="Arial"/>
        <family val="2"/>
      </rPr>
      <t>AMOUNT BUDGETED FOR BUDGET PERIOD (G)</t>
    </r>
    <r>
      <rPr>
        <sz val="8"/>
        <rFont val="Arial"/>
        <family val="2"/>
      </rPr>
      <t xml:space="preserve"> - The total amounts from ( C) and  (D) will automatically post.</t>
    </r>
  </si>
  <si>
    <t>SCHEDULE P1-A  - STAFF CLASSIFICATION VERIFICATION SCHEDULE</t>
  </si>
  <si>
    <t>12a.</t>
  </si>
  <si>
    <t>Units of Service Staff Hours Provided/Projected</t>
  </si>
  <si>
    <t>13a.</t>
  </si>
  <si>
    <t>Gross Cost Per Unit of Service Staff Hours</t>
  </si>
  <si>
    <t>14a.</t>
  </si>
  <si>
    <t># of Sessions per Week</t>
  </si>
  <si>
    <t>Weeks per Year</t>
  </si>
  <si>
    <t xml:space="preserve">Date:  </t>
  </si>
  <si>
    <t>Net Cost Per Unit of Service Staff Hours</t>
  </si>
  <si>
    <t>Day Care Habilitative (DCH) or Perinatal Day Care Habilitative (PDCH)</t>
  </si>
  <si>
    <t>Total # of Sessions per Year</t>
  </si>
  <si>
    <t>Approved Session Rate</t>
  </si>
  <si>
    <t xml:space="preserve">Explain method and attach all worksheets used to calculate Administrative Overhead Expense. </t>
  </si>
  <si>
    <t>Will Automatically Post to the Summary Page (Line 5)</t>
  </si>
  <si>
    <t>PRODUCTIVITY BASELINE TO ESTABLISH PROJECTED MINIMUM UNITS OF SERVICE FOR AGREEMENT TERM (FOR ORIENTATION AND SUPPORTIVE SERVICES):</t>
  </si>
  <si>
    <t>A.  The total number of full-time equivalent (FTE) positions budgeted for orientation and a targeted supportive service is:</t>
  </si>
  <si>
    <t>B.  For the purposes of performing orientation and targeted supportive services under this Agreement, the total number of direct service FTE positions budgeted to perform service hours during the Agreement is:</t>
  </si>
  <si>
    <t>C.  Contractor shall provide a minimum of 1,601 actual service hours for each budgeted FTE position(s) during the Agreement term.</t>
  </si>
  <si>
    <t>D.  Contractor shall provide a minimum of _______ direct service hours for orientation and targeted supportive services during the Agreement term (Subparagraph B amount x Subparagraph C amount as described hereinabove).</t>
  </si>
  <si>
    <t>E.  The projected minimum number of clients served during the Agreement term is _______.</t>
  </si>
  <si>
    <t>PRODUCTIVITY BASELINE TO ESTABLISH PROJECTED MINIMUM UNITS OF SERVICE FOR AGREEMENT TERM (FOR CASE MANAGEMENT SERVICES):</t>
  </si>
  <si>
    <t>SERVICE GOALS AND OBJECTIVES:</t>
  </si>
  <si>
    <t>A.  The alcohol and drug nonresidential services program will provide the following orientation sessions at GAIN Regional Offices during scheduled GAIN Orientations and Job Club presentations:</t>
  </si>
  <si>
    <t>B.  For the purposes of performing case management 
services under this Agreement, the total number of direct service FTE positions budgeted to perform service hours during the Agreement is _______.</t>
  </si>
  <si>
    <t>D.  Contractor shall provide a minimum of _______ direct service hours for case management services during the Agreement term (Subparagraph B amount x Subparagraph C amount as described hereinabove).</t>
  </si>
  <si>
    <t>A</t>
  </si>
  <si>
    <t>B</t>
  </si>
  <si>
    <r>
      <t xml:space="preserve">1.  Number of orientation sessions at GAIN Regional Offices during scheduled GAIN Orientations and Job Club presentations as coordinated by the Community Assessment Service Centers (CASC):  </t>
    </r>
    <r>
      <rPr>
        <sz val="12"/>
        <color indexed="10"/>
        <rFont val="Courier"/>
        <family val="3"/>
      </rPr>
      <t>___A___</t>
    </r>
    <r>
      <rPr>
        <sz val="12"/>
        <rFont val="Courier"/>
        <family val="3"/>
      </rPr>
      <t xml:space="preserve"> per month; </t>
    </r>
    <r>
      <rPr>
        <sz val="12"/>
        <color indexed="10"/>
        <rFont val="Courier"/>
        <family val="3"/>
      </rPr>
      <t>___B____</t>
    </r>
    <r>
      <rPr>
        <sz val="12"/>
        <rFont val="Courier"/>
        <family val="3"/>
      </rPr>
      <t xml:space="preserve"> per Agreement term.</t>
    </r>
  </si>
  <si>
    <r>
      <t>2.  Number of GAIN WtW participants who will receive Supportive Services orientation during scheduled GAIN Orientations and Job Club presentations as coordinated by the CASC:</t>
    </r>
    <r>
      <rPr>
        <sz val="12"/>
        <color indexed="10"/>
        <rFont val="Courier"/>
        <family val="3"/>
      </rPr>
      <t xml:space="preserve"> ____A___</t>
    </r>
    <r>
      <rPr>
        <sz val="12"/>
        <rFont val="Courier"/>
        <family val="3"/>
      </rPr>
      <t xml:space="preserve"> per month; </t>
    </r>
    <r>
      <rPr>
        <sz val="12"/>
        <color indexed="10"/>
        <rFont val="Courier"/>
        <family val="3"/>
      </rPr>
      <t xml:space="preserve">____B___ </t>
    </r>
    <r>
      <rPr>
        <sz val="12"/>
        <rFont val="Courier"/>
        <family val="3"/>
      </rPr>
      <t>per Agreement term.</t>
    </r>
  </si>
  <si>
    <t>B.  The outpatient counseling services program will provide _______ individual units.</t>
  </si>
  <si>
    <t>C.  The outpatient counseling services program will provide _______ group units.</t>
  </si>
  <si>
    <t>D.  Contractor will provide a minimum of _______ orientation and targeted supportive services hours during the Agreement term.</t>
  </si>
  <si>
    <t>E.  Contractor will provide a minimum of _______ case management service hours during the Agreement term.</t>
  </si>
  <si>
    <t>F.  WtW participants shall receive a minimum of two (2) units of service per week.</t>
  </si>
  <si>
    <t>Staff Hours</t>
  </si>
  <si>
    <t>STAFF HOURS</t>
  </si>
  <si>
    <t>Total # of Staff Hours per Year</t>
  </si>
  <si>
    <t>Approved Staff Hour Rate</t>
  </si>
  <si>
    <t># of Staff Hours per Week</t>
  </si>
  <si>
    <t>Units of Staff Hours Provided/Projected</t>
  </si>
  <si>
    <t>Gross Cost Per Unit of Staff Hours</t>
  </si>
  <si>
    <t>Net Cost Per Unit of Staff Hours</t>
  </si>
  <si>
    <t>(Cost/PR/3YRS)</t>
  </si>
  <si>
    <t>SCHEDULE</t>
  </si>
  <si>
    <t>ALCOHOL AND DRUG NONRESIDENTIAL SERVICES</t>
  </si>
  <si>
    <t xml:space="preserve">Period of </t>
  </si>
  <si>
    <t>to</t>
  </si>
  <si>
    <t>Units of Service (Service Hours)…</t>
  </si>
  <si>
    <t>Maximum Allocation</t>
  </si>
  <si>
    <t>Projected Revenues…</t>
  </si>
  <si>
    <t>Projectd Total Gross Program Cost</t>
  </si>
  <si>
    <t>(Item 2 plus item 3)</t>
  </si>
  <si>
    <t>Provision Rate per Service Hour…</t>
  </si>
  <si>
    <t>(Item 2 Divided by Item 1)</t>
  </si>
  <si>
    <t>Maximum Monthly Amount/Allocation…</t>
  </si>
  <si>
    <t>(Item 2 divided by the number of months in applicable period)</t>
  </si>
  <si>
    <t>Total Amount Budgeted</t>
  </si>
  <si>
    <t>TYPE OF PROGRAM:</t>
  </si>
  <si>
    <t>TYPE OF SUBMISSION:</t>
  </si>
  <si>
    <t>Please check, with a "X", the appropriate box - Original or Amended</t>
  </si>
  <si>
    <t>INCOME/REVENUE: Indicate your projected revenue to be generated from this program. Generally, an agency will be required to generate funds in addition to their County allocation.  Itemize the source and amounts of the additional funds.</t>
  </si>
  <si>
    <r>
      <t>PERCENTAGE OF TIME EMPLOYED BY AGENCY (C)</t>
    </r>
    <r>
      <rPr>
        <sz val="8"/>
        <rFont val="Arial"/>
        <family val="2"/>
      </rPr>
      <t>: Indicate the total percentage of time the employee worked for your organization.  If the employee works full time, put 100%, if half time, 50% and if quarter time, 25% (# of hours per week divided by 40).  This percentage should not exceed 100% or 40 hours per week.</t>
    </r>
  </si>
  <si>
    <r>
      <t>ITEM (A)</t>
    </r>
    <r>
      <rPr>
        <sz val="8"/>
        <rFont val="Arial"/>
        <family val="2"/>
      </rPr>
      <t>:  Review this column for appropriateness and accuracy in terms of services and supplies used by your agency.  Please note that space is provided for bookkeeping fees which are separate from consultant services.</t>
    </r>
  </si>
  <si>
    <t>Administrative Overhead as defined in the State Department of Alcohol and Drug Programs' Audit Assistance Guide, are indirect costs that were incurred for a common or joint purpose benefiting more than one cost objective, and not readily assignable to a specific cost objective.</t>
  </si>
  <si>
    <r>
      <t xml:space="preserve">Explain method and attach all worksheets used to calculate Administrative Overhead Expense.  </t>
    </r>
    <r>
      <rPr>
        <sz val="8"/>
        <rFont val="Arial"/>
        <family val="2"/>
      </rPr>
      <t xml:space="preserve">  </t>
    </r>
  </si>
  <si>
    <r>
      <rPr>
        <b/>
        <sz val="8"/>
        <rFont val="Arial"/>
        <family val="2"/>
      </rPr>
      <t>POSITION TITLE -</t>
    </r>
    <r>
      <rPr>
        <sz val="8"/>
        <rFont val="Arial"/>
        <family val="2"/>
      </rPr>
      <t xml:space="preserve"> Will automatically post from Salaries and Employee Benefits Schedule(s).</t>
    </r>
  </si>
  <si>
    <r>
      <t>CONTRACT NUMBER</t>
    </r>
    <r>
      <rPr>
        <sz val="8"/>
        <rFont val="Arial"/>
        <family val="2"/>
      </rPr>
      <t xml:space="preserve"> - Enter your current contract number.</t>
    </r>
  </si>
  <si>
    <t>Complete schedules P1, P2, P3, P4 and P5 before completing the Budget Summary page.  Round off all amounts to the nearest dollar.  In the appropriate box, indicate if the program is an alcohol, drug, perinatal, parolee, or DMC program, and if it is an original or amended budget.</t>
  </si>
  <si>
    <t>Please check, with an "X", the appropriate box to indicate the modality for this program</t>
  </si>
  <si>
    <r>
      <t>LINE 6</t>
    </r>
    <r>
      <rPr>
        <sz val="8"/>
        <rFont val="Arial"/>
        <family val="2"/>
      </rPr>
      <t xml:space="preserve"> - Total from lines 1 through 5, will automatically post.</t>
    </r>
  </si>
  <si>
    <r>
      <t xml:space="preserve">LINE 7 - COUNTY ALLOCATION: </t>
    </r>
    <r>
      <rPr>
        <sz val="8"/>
        <rFont val="Arial"/>
        <family val="2"/>
      </rPr>
      <t>Your contract amount for this exhibit, will automatically post.  Indicate if the contract will be Medi-cal or non Medi-cal funded, by placing an "X" in the appropriate box.</t>
    </r>
  </si>
  <si>
    <r>
      <t>APPROVED FOR AGENCY BY</t>
    </r>
    <r>
      <rPr>
        <sz val="8"/>
        <rFont val="Arial"/>
        <family val="2"/>
      </rPr>
      <t xml:space="preserve"> - Must be signed and dated in ink by the person authorized to approve a budget.</t>
    </r>
  </si>
  <si>
    <r>
      <t>TITLE OF POSITION (A)</t>
    </r>
    <r>
      <rPr>
        <sz val="8"/>
        <rFont val="Arial"/>
        <family val="2"/>
      </rPr>
      <t>:  List staff personnel by title of position working on the contract in first column.</t>
    </r>
  </si>
  <si>
    <r>
      <t>MONTHLY SALARY (B)</t>
    </r>
    <r>
      <rPr>
        <sz val="8"/>
        <rFont val="Arial"/>
        <family val="2"/>
      </rPr>
      <t>: For each position in (A) indicate the monthly salary based on a 40 hour work week as if the individual had worked for the company 100% of the time, even when they only work part-time.</t>
    </r>
  </si>
  <si>
    <r>
      <t>PERCENTAGE OF TIME SPENT ON CONTRACT SERVICES (D)</t>
    </r>
    <r>
      <rPr>
        <sz val="8"/>
        <rFont val="Arial"/>
        <family val="2"/>
      </rPr>
      <t>: Enter projected percentage of time employed by agency, that is to be charged to this contract.  If employee works half time, or 50%, and spends all their time on this contract, it would be 100%.  If only half their time at the agency is spent working on this contract, it would be 50%.</t>
    </r>
  </si>
  <si>
    <r>
      <t>TOTAL ANNUAL SALARY (F)</t>
    </r>
    <r>
      <rPr>
        <sz val="8"/>
        <rFont val="Arial"/>
        <family val="2"/>
      </rPr>
      <t>: The monthly salary (B) will be multiplied by 12 automatically.</t>
    </r>
  </si>
  <si>
    <r>
      <t>BUDGETED EXPENDITURES (H)</t>
    </r>
    <r>
      <rPr>
        <sz val="8"/>
        <rFont val="Arial"/>
        <family val="2"/>
      </rPr>
      <t>:  Budgeted cost to be charged to this program, (Multiple of Column B by Column D), will automatically post.</t>
    </r>
  </si>
  <si>
    <r>
      <t>SALARY SUBTOTAL</t>
    </r>
    <r>
      <rPr>
        <sz val="8"/>
        <rFont val="Arial"/>
        <family val="2"/>
      </rPr>
      <t>:  The subtotal of columns (H), (I), and (J), including the amounts from additional salary schedules if any, will automatically post.</t>
    </r>
  </si>
  <si>
    <r>
      <t>DEPRECIATION FOR EQUIPMENT/FIXED ASSETS (A):</t>
    </r>
    <r>
      <rPr>
        <sz val="8"/>
        <rFont val="Arial"/>
        <family val="2"/>
      </rPr>
      <t xml:space="preserve">  In accordance with the "Fixed Assets Classification Guidelines developed by the County Auditor-Controller Accounting Division," the County of Los Angeles, Substance Abuse Prevention and Control will not pay for the initial outlay of funds for items classified as fixed assets and equipment.  However, agencies may depreciate such fixed assets, and equipment over a period of not less than three years from the date of purchase and charge depreciation expense to the contract for the appropriate amount.  Depreciation is limited to cover those periods the contract is in effect and over the periods benefited.</t>
    </r>
  </si>
  <si>
    <r>
      <t>PRIOR YEAR EXPENDITURES (C)</t>
    </r>
    <r>
      <rPr>
        <sz val="8"/>
        <rFont val="Arial"/>
        <family val="2"/>
      </rPr>
      <t>:  Enter the amount from the prior year cost report.  This will post automatically to line 5, column (2) on the summary page.</t>
    </r>
  </si>
  <si>
    <t>Provide SAPC a copy of your Federally approved Administrative Overhead Cost Certification.</t>
  </si>
  <si>
    <r>
      <t>LINE 12 - TOTAL UNITS OF SERVICE PROVIDED/PROJECTED: T</t>
    </r>
    <r>
      <rPr>
        <sz val="8"/>
        <rFont val="Arial"/>
        <family val="2"/>
      </rPr>
      <t>he units of service projected will automatically post.</t>
    </r>
  </si>
  <si>
    <r>
      <t>BUDGETED EXPENDITURES (E)</t>
    </r>
    <r>
      <rPr>
        <sz val="8"/>
        <rFont val="Arial"/>
        <family val="2"/>
      </rPr>
      <t>:  The multiple of Column (C) by column (D), will automatically post.  Total to line 2 on the summary page, will automatically post.</t>
    </r>
  </si>
  <si>
    <r>
      <t>II. FACILITY OWNED-DEPRECIATION EXPENSE</t>
    </r>
    <r>
      <rPr>
        <sz val="8"/>
        <rFont val="Arial"/>
        <family val="2"/>
      </rPr>
      <t xml:space="preserve">:  To be completed, if your agency or corporation owns a facility that is being charged in whole or in part to the contract.  Only depreciation, interest, and taxes can be charged to the contract according to an appropriate allocation method. Fill in columns (A) through (H).  (H) will post automatically.  </t>
    </r>
  </si>
  <si>
    <r>
      <t>BUDGET EXPENDITURES (I)</t>
    </r>
    <r>
      <rPr>
        <sz val="8"/>
        <rFont val="Arial"/>
        <family val="2"/>
      </rPr>
      <t>:  Will automatically post from (H).</t>
    </r>
  </si>
  <si>
    <t>(Incumbent Name)</t>
  </si>
  <si>
    <t>Incumbent Name:</t>
  </si>
  <si>
    <t>Incumbent's Qualifications:</t>
  </si>
  <si>
    <r>
      <t xml:space="preserve">INCUMBENT NAME:  </t>
    </r>
    <r>
      <rPr>
        <sz val="8"/>
        <rFont val="Arial"/>
        <family val="2"/>
      </rPr>
      <t>Enter full first and last name in second column.</t>
    </r>
  </si>
  <si>
    <r>
      <rPr>
        <b/>
        <sz val="8"/>
        <rFont val="Arial"/>
        <family val="2"/>
      </rPr>
      <t>INCUMBENT NAME -</t>
    </r>
    <r>
      <rPr>
        <sz val="8"/>
        <rFont val="Arial"/>
        <family val="2"/>
      </rPr>
      <t xml:space="preserve"> Will automatically post from Salaries and Employee Benefits Schedule(s).</t>
    </r>
  </si>
  <si>
    <r>
      <t xml:space="preserve">INCUMBENT'S QUALIFICATIONS - </t>
    </r>
    <r>
      <rPr>
        <sz val="8"/>
        <rFont val="Arial"/>
        <family val="2"/>
      </rPr>
      <t xml:space="preserve">Indicate the person's experience, license(s), training(s), etc...for this position.   </t>
    </r>
  </si>
  <si>
    <t>ko_09.01.2010</t>
  </si>
  <si>
    <t>Name / Signature</t>
  </si>
  <si>
    <t>*(CxDxE)</t>
  </si>
  <si>
    <t>13.</t>
  </si>
  <si>
    <t xml:space="preserve">                            Will Automatically Post to Summary Page</t>
  </si>
  <si>
    <t>A.  The total number of FTE positions budgeted for case management services is _________.</t>
  </si>
  <si>
    <t>E.  The projected minimum number of clients served during the Agreement term is _________.</t>
  </si>
  <si>
    <r>
      <t>RATE</t>
    </r>
    <r>
      <rPr>
        <sz val="8"/>
        <rFont val="Arial"/>
        <family val="2"/>
      </rPr>
      <t xml:space="preserve"> - Enter current approved Staff Hour Rate.</t>
    </r>
  </si>
  <si>
    <r>
      <t>LINE 13 - GROSS COST PER UNIT</t>
    </r>
    <r>
      <rPr>
        <sz val="8"/>
        <rFont val="Arial"/>
        <family val="2"/>
      </rPr>
      <t>:  Will automatically post.</t>
    </r>
  </si>
  <si>
    <r>
      <t>LINE 14 - NET COST PER UNIT:</t>
    </r>
    <r>
      <rPr>
        <sz val="8"/>
        <rFont val="Arial"/>
        <family val="2"/>
      </rPr>
      <t xml:space="preserve">  Will automatically post.</t>
    </r>
  </si>
  <si>
    <r>
      <t>PRIOR YEAR EXPENDITURES (J)</t>
    </r>
    <r>
      <rPr>
        <sz val="8"/>
        <rFont val="Arial"/>
        <family val="2"/>
      </rPr>
      <t>:  Post the amount from the prior year cost report to line 2, column (2), on the summary page.</t>
    </r>
  </si>
  <si>
    <r>
      <t>DESCRIPTION OF LEASES (A)</t>
    </r>
    <r>
      <rPr>
        <sz val="8"/>
        <rFont val="Arial"/>
        <family val="2"/>
      </rPr>
      <t>: The Los Angeles County, Department of Public Health encourages the leasing of items classified as Fixed Assets, Equipment.  For this column, itemize those assets classified as fixed assets, equipment or any asset regardless of classification costing over $5,000 and $500 (Perinatal Drug Medi-Cal) per leased unit.  Leased items costing less than the above must be itemized in the Miscellaneous Services and Supply Items section Schedule P4, page 2.</t>
    </r>
  </si>
  <si>
    <r>
      <t xml:space="preserve">LINE 9 - EXCESS FEES CARRYOVER: </t>
    </r>
    <r>
      <rPr>
        <sz val="8"/>
        <rFont val="Arial"/>
        <family val="2"/>
      </rPr>
      <t>(Column1) Enter Client fees collected during prior fiscal year (in excess of budgeted amount), not spent during that same fiscal year.</t>
    </r>
  </si>
  <si>
    <t>PLEASE ENTER DATA IN THE YELLOW SHADED BOXES.  PLEASE DO NOT USE THE CUT/COPY/PASTE FEATURE, AS THAT MY REMOVE THE YELLOW SHADING.</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</si>
</sst>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quot;$&quot;#,##0.00"/>
    <numFmt numFmtId="168" formatCode="0.000"/>
    <numFmt numFmtId="169" formatCode="[$-409]mmmm\ d\,\ yyyy;@"/>
    <numFmt numFmtId="170" formatCode="[&lt;=9999999]###\-####;\(###\)\ ###\-####"/>
    <numFmt numFmtId="171" formatCode="#,##0.0_);\(#,##0.0\)"/>
    <numFmt numFmtId="172" formatCode="0.0000000"/>
    <numFmt numFmtId="173" formatCode="0.000000"/>
    <numFmt numFmtId="174" formatCode="0.00000"/>
    <numFmt numFmtId="175" formatCode="0.0000"/>
    <numFmt numFmtId="176" formatCode="0.0"/>
    <numFmt numFmtId="177" formatCode="_(* #,##0.0_);_(* \(#,##0.0\);_(* &quot;-&quot;??_);_(@_)"/>
  </numFmts>
  <fonts count="119">
    <font>
      <sz val="7"/>
      <name val="Arial"/>
      <family val="0"/>
    </font>
    <font>
      <sz val="11"/>
      <color indexed="8"/>
      <name val="Calibri"/>
      <family val="2"/>
    </font>
    <font>
      <sz val="10"/>
      <name val="Arial"/>
      <family val="2"/>
    </font>
    <font>
      <b/>
      <sz val="8"/>
      <color indexed="18"/>
      <name val="Arial"/>
      <family val="2"/>
    </font>
    <font>
      <sz val="8"/>
      <color indexed="18"/>
      <name val="Arial"/>
      <family val="2"/>
    </font>
    <font>
      <sz val="8"/>
      <name val="Arial"/>
      <family val="2"/>
    </font>
    <font>
      <b/>
      <u val="single"/>
      <sz val="8"/>
      <color indexed="18"/>
      <name val="Arial"/>
      <family val="2"/>
    </font>
    <font>
      <b/>
      <i/>
      <sz val="8"/>
      <color indexed="18"/>
      <name val="Arial"/>
      <family val="2"/>
    </font>
    <font>
      <sz val="8"/>
      <color indexed="12"/>
      <name val="Arial"/>
      <family val="2"/>
    </font>
    <font>
      <sz val="8"/>
      <color indexed="8"/>
      <name val="Arial"/>
      <family val="2"/>
    </font>
    <font>
      <sz val="7"/>
      <color indexed="8"/>
      <name val="Arial"/>
      <family val="2"/>
    </font>
    <font>
      <sz val="7"/>
      <color indexed="10"/>
      <name val="Arial"/>
      <family val="2"/>
    </font>
    <font>
      <sz val="12"/>
      <name val="Arial"/>
      <family val="2"/>
    </font>
    <font>
      <sz val="7"/>
      <color indexed="12"/>
      <name val="Arial"/>
      <family val="2"/>
    </font>
    <font>
      <b/>
      <i/>
      <u val="single"/>
      <sz val="8"/>
      <color indexed="10"/>
      <name val="Arial"/>
      <family val="2"/>
    </font>
    <font>
      <b/>
      <sz val="8"/>
      <name val="Arial"/>
      <family val="2"/>
    </font>
    <font>
      <b/>
      <sz val="8"/>
      <color indexed="12"/>
      <name val="Arial"/>
      <family val="2"/>
    </font>
    <font>
      <sz val="8"/>
      <color indexed="10"/>
      <name val="Arial"/>
      <family val="2"/>
    </font>
    <font>
      <sz val="8"/>
      <color indexed="14"/>
      <name val="Arial"/>
      <family val="2"/>
    </font>
    <font>
      <b/>
      <sz val="8"/>
      <color indexed="14"/>
      <name val="Arial"/>
      <family val="2"/>
    </font>
    <font>
      <b/>
      <sz val="7"/>
      <name val="Arial"/>
      <family val="2"/>
    </font>
    <font>
      <b/>
      <sz val="8"/>
      <color indexed="62"/>
      <name val="Arial"/>
      <family val="2"/>
    </font>
    <font>
      <b/>
      <u val="single"/>
      <sz val="7"/>
      <color indexed="62"/>
      <name val="Arial"/>
      <family val="2"/>
    </font>
    <font>
      <b/>
      <sz val="7"/>
      <color indexed="62"/>
      <name val="Arial"/>
      <family val="2"/>
    </font>
    <font>
      <sz val="7"/>
      <color indexed="17"/>
      <name val="Arial"/>
      <family val="2"/>
    </font>
    <font>
      <b/>
      <sz val="7"/>
      <color indexed="12"/>
      <name val="Arial"/>
      <family val="2"/>
    </font>
    <font>
      <sz val="8"/>
      <color indexed="17"/>
      <name val="Arial"/>
      <family val="2"/>
    </font>
    <font>
      <b/>
      <u val="single"/>
      <sz val="8"/>
      <name val="Arial"/>
      <family val="2"/>
    </font>
    <font>
      <b/>
      <u val="single"/>
      <sz val="8"/>
      <color indexed="12"/>
      <name val="Arial"/>
      <family val="2"/>
    </font>
    <font>
      <b/>
      <sz val="8"/>
      <color indexed="10"/>
      <name val="Arial"/>
      <family val="2"/>
    </font>
    <font>
      <b/>
      <u val="single"/>
      <sz val="7"/>
      <color indexed="18"/>
      <name val="Arial"/>
      <family val="2"/>
    </font>
    <font>
      <sz val="8"/>
      <name val="Tahoma"/>
      <family val="2"/>
    </font>
    <font>
      <b/>
      <sz val="8"/>
      <name val="Tahoma"/>
      <family val="2"/>
    </font>
    <font>
      <b/>
      <sz val="8"/>
      <color indexed="8"/>
      <name val="Arial"/>
      <family val="2"/>
    </font>
    <font>
      <b/>
      <sz val="10"/>
      <name val="Arial"/>
      <family val="2"/>
    </font>
    <font>
      <b/>
      <sz val="10"/>
      <color indexed="8"/>
      <name val="Arial"/>
      <family val="2"/>
    </font>
    <font>
      <b/>
      <sz val="7"/>
      <color indexed="18"/>
      <name val="Arial"/>
      <family val="2"/>
    </font>
    <font>
      <b/>
      <sz val="10"/>
      <color indexed="8"/>
      <name val="Times New Roman"/>
      <family val="1"/>
    </font>
    <font>
      <b/>
      <sz val="8"/>
      <color indexed="8"/>
      <name val="Times New Roman"/>
      <family val="1"/>
    </font>
    <font>
      <sz val="8"/>
      <color indexed="8"/>
      <name val="Times New Roman"/>
      <family val="1"/>
    </font>
    <font>
      <b/>
      <i/>
      <u val="double"/>
      <sz val="11"/>
      <color indexed="10"/>
      <name val="Arial"/>
      <family val="2"/>
    </font>
    <font>
      <sz val="6"/>
      <color indexed="12"/>
      <name val="Arial"/>
      <family val="2"/>
    </font>
    <font>
      <sz val="6"/>
      <name val="Arial"/>
      <family val="2"/>
    </font>
    <font>
      <sz val="12"/>
      <color indexed="8"/>
      <name val="Arial"/>
      <family val="2"/>
    </font>
    <font>
      <b/>
      <i/>
      <sz val="18"/>
      <color indexed="8"/>
      <name val="Arial"/>
      <family val="2"/>
    </font>
    <font>
      <b/>
      <sz val="18"/>
      <color indexed="8"/>
      <name val="Times New Roman"/>
      <family val="1"/>
    </font>
    <font>
      <sz val="18"/>
      <name val="Times New Roman"/>
      <family val="1"/>
    </font>
    <font>
      <b/>
      <sz val="12"/>
      <color indexed="8"/>
      <name val="Arial"/>
      <family val="2"/>
    </font>
    <font>
      <sz val="7"/>
      <color indexed="62"/>
      <name val="Arial"/>
      <family val="2"/>
    </font>
    <font>
      <b/>
      <sz val="5"/>
      <name val="Arial"/>
      <family val="2"/>
    </font>
    <font>
      <b/>
      <sz val="12"/>
      <name val="Arial"/>
      <family val="2"/>
    </font>
    <font>
      <sz val="12"/>
      <name val="Courier"/>
      <family val="3"/>
    </font>
    <font>
      <u val="single"/>
      <sz val="12"/>
      <name val="Courier"/>
      <family val="3"/>
    </font>
    <font>
      <b/>
      <sz val="18"/>
      <name val="Arial"/>
      <family val="2"/>
    </font>
    <font>
      <b/>
      <sz val="5"/>
      <color indexed="8"/>
      <name val="Times New Roman"/>
      <family val="1"/>
    </font>
    <font>
      <b/>
      <sz val="14"/>
      <name val="Arial"/>
      <family val="2"/>
    </font>
    <font>
      <sz val="6"/>
      <color indexed="18"/>
      <name val="Arial"/>
      <family val="2"/>
    </font>
    <font>
      <b/>
      <sz val="6"/>
      <color indexed="12"/>
      <name val="Arial"/>
      <family val="2"/>
    </font>
    <font>
      <b/>
      <i/>
      <sz val="16"/>
      <color indexed="8"/>
      <name val="Arial"/>
      <family val="2"/>
    </font>
    <font>
      <b/>
      <sz val="6"/>
      <name val="Arial"/>
      <family val="2"/>
    </font>
    <font>
      <b/>
      <i/>
      <sz val="8"/>
      <name val="Arial"/>
      <family val="2"/>
    </font>
    <font>
      <b/>
      <sz val="10"/>
      <name val="Tahoma"/>
      <family val="2"/>
    </font>
    <font>
      <sz val="10"/>
      <name val="Tahoma"/>
      <family val="2"/>
    </font>
    <font>
      <sz val="14"/>
      <name val="Arial"/>
      <family val="2"/>
    </font>
    <font>
      <b/>
      <u val="single"/>
      <sz val="24"/>
      <color indexed="8"/>
      <name val="Times New Roman"/>
      <family val="1"/>
    </font>
    <font>
      <u val="single"/>
      <sz val="24"/>
      <name val="Arial"/>
      <family val="2"/>
    </font>
    <font>
      <b/>
      <sz val="16"/>
      <color indexed="8"/>
      <name val="Arial"/>
      <family val="2"/>
    </font>
    <font>
      <b/>
      <sz val="16"/>
      <name val="Arial"/>
      <family val="2"/>
    </font>
    <font>
      <sz val="16"/>
      <color indexed="8"/>
      <name val="Arial"/>
      <family val="2"/>
    </font>
    <font>
      <sz val="16"/>
      <name val="Arial"/>
      <family val="2"/>
    </font>
    <font>
      <sz val="16"/>
      <name val="Times New Roman"/>
      <family val="1"/>
    </font>
    <font>
      <b/>
      <sz val="16"/>
      <color indexed="8"/>
      <name val="Times New Roman"/>
      <family val="1"/>
    </font>
    <font>
      <b/>
      <sz val="9"/>
      <color indexed="8"/>
      <name val="Times New Roman"/>
      <family val="1"/>
    </font>
    <font>
      <sz val="9"/>
      <name val="Times New Roman"/>
      <family val="1"/>
    </font>
    <font>
      <sz val="12"/>
      <color indexed="10"/>
      <name val="Courier"/>
      <family val="3"/>
    </font>
    <font>
      <sz val="9"/>
      <name val="Arial"/>
      <family val="2"/>
    </font>
    <font>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56"/>
      <name val="Arial"/>
      <family val="2"/>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ourier"/>
      <family val="3"/>
    </font>
    <font>
      <b/>
      <sz val="8"/>
      <color theme="3"/>
      <name val="Arial"/>
      <family val="2"/>
    </font>
    <font>
      <u val="single"/>
      <sz val="10"/>
      <color theme="1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gray125">
        <fgColor indexed="22"/>
      </patternFill>
    </fill>
    <fill>
      <patternFill patternType="gray125">
        <fgColor indexed="22"/>
        <bgColor indexed="9"/>
      </patternFill>
    </fill>
    <fill>
      <patternFill patternType="solid">
        <fgColor indexed="65"/>
        <bgColor indexed="64"/>
      </patternFill>
    </fill>
    <fill>
      <patternFill patternType="solid">
        <fgColor indexed="65"/>
        <bgColor indexed="64"/>
      </patternFill>
    </fill>
    <fill>
      <patternFill patternType="gray125">
        <bgColor indexed="9"/>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rgb="FFF2FA84"/>
        <bgColor indexed="64"/>
      </patternFill>
    </fill>
    <fill>
      <patternFill patternType="solid">
        <fgColor rgb="FF00B0F0"/>
        <bgColor indexed="64"/>
      </patternFill>
    </fill>
    <fill>
      <patternFill patternType="solid">
        <fgColor rgb="FFFFFF66"/>
        <bgColor indexed="64"/>
      </patternFill>
    </fill>
    <fill>
      <patternFill patternType="solid">
        <fgColor theme="1"/>
        <bgColor indexed="64"/>
      </patternFill>
    </fill>
    <fill>
      <patternFill patternType="solid">
        <fgColor theme="0"/>
        <bgColor indexed="64"/>
      </patternFill>
    </fill>
    <fill>
      <patternFill patternType="solid">
        <fgColor theme="0" tint="-0.24997000396251678"/>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8"/>
      </bottom>
    </border>
    <border>
      <left/>
      <right/>
      <top/>
      <bottom style="double">
        <color indexed="8"/>
      </bottom>
    </border>
    <border>
      <left/>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style="thin">
        <color indexed="8"/>
      </left>
      <right style="thin">
        <color indexed="8"/>
      </right>
      <top/>
      <bottom style="double">
        <color indexed="8"/>
      </bottom>
    </border>
    <border>
      <left/>
      <right style="thin">
        <color indexed="8"/>
      </right>
      <top/>
      <bottom style="thin">
        <color indexed="8"/>
      </bottom>
    </border>
    <border>
      <left style="thin">
        <color indexed="8"/>
      </left>
      <right/>
      <top/>
      <bottom/>
    </border>
    <border>
      <left style="thin">
        <color indexed="8"/>
      </left>
      <right/>
      <top/>
      <bottom style="thin">
        <color indexed="8"/>
      </bottom>
    </border>
    <border>
      <left style="thin">
        <color indexed="8"/>
      </left>
      <right/>
      <top/>
      <bottom style="double">
        <color indexed="8"/>
      </bottom>
    </border>
    <border>
      <left style="thin">
        <color indexed="8"/>
      </left>
      <right style="thin">
        <color indexed="8"/>
      </right>
      <top style="double">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style="double">
        <color indexed="8"/>
      </bottom>
    </border>
    <border>
      <left/>
      <right style="thin">
        <color indexed="8"/>
      </right>
      <top style="thin">
        <color indexed="8"/>
      </top>
      <bottom style="double">
        <color indexed="8"/>
      </bottom>
    </border>
    <border>
      <left/>
      <right style="thin">
        <color indexed="8"/>
      </right>
      <top/>
      <bottom style="double">
        <color indexed="8"/>
      </bottom>
    </border>
    <border>
      <left style="thin">
        <color indexed="8"/>
      </left>
      <right style="thin">
        <color indexed="8"/>
      </right>
      <top style="double">
        <color indexed="8"/>
      </top>
      <bottom style="thin">
        <color indexed="8"/>
      </bottom>
    </border>
    <border>
      <left/>
      <right/>
      <top style="thin">
        <color indexed="8"/>
      </top>
      <bottom style="thin">
        <color indexed="8"/>
      </bottom>
    </border>
    <border>
      <left/>
      <right/>
      <top/>
      <bottom style="thin"/>
    </border>
    <border>
      <left style="thin">
        <color indexed="8"/>
      </left>
      <right/>
      <top style="double">
        <color indexed="8"/>
      </top>
      <bottom style="thin">
        <color indexed="8"/>
      </bottom>
    </border>
    <border>
      <left/>
      <right/>
      <top style="double">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thin">
        <color indexed="8"/>
      </right>
      <top style="double">
        <color indexed="8"/>
      </top>
      <bottom style="thin">
        <color indexed="8"/>
      </bottom>
    </border>
    <border>
      <left style="thin">
        <color theme="1"/>
      </left>
      <right/>
      <top style="thin">
        <color indexed="8"/>
      </top>
      <bottom/>
    </border>
    <border>
      <left/>
      <right/>
      <top style="thin">
        <color theme="1"/>
      </top>
      <bottom/>
    </border>
    <border>
      <left style="thin">
        <color theme="1"/>
      </left>
      <right style="thin">
        <color indexed="8"/>
      </right>
      <top style="thin">
        <color indexed="8"/>
      </top>
      <bottom/>
    </border>
    <border>
      <left style="thin"/>
      <right style="thin">
        <color indexed="8"/>
      </right>
      <top style="double">
        <color indexed="8"/>
      </top>
      <bottom style="thin">
        <color indexed="8"/>
      </bottom>
    </border>
    <border>
      <left style="thin"/>
      <right style="thin">
        <color indexed="8"/>
      </right>
      <top style="thin">
        <color indexed="8"/>
      </top>
      <bottom style="thin">
        <color indexed="8"/>
      </bottom>
    </border>
    <border>
      <left style="thin">
        <color indexed="8"/>
      </left>
      <right/>
      <top style="thin">
        <color indexed="8"/>
      </top>
      <bottom style="double"/>
    </border>
    <border>
      <left/>
      <right/>
      <top style="thin">
        <color indexed="8"/>
      </top>
      <bottom style="double"/>
    </border>
    <border>
      <left style="medium"/>
      <right style="medium"/>
      <top style="medium"/>
      <bottom/>
    </border>
    <border>
      <left style="medium"/>
      <right style="medium"/>
      <top/>
      <bottom style="medium"/>
    </border>
    <border>
      <left style="medium"/>
      <right style="medium"/>
      <top/>
      <bottom/>
    </border>
    <border>
      <left style="thin">
        <color indexed="8"/>
      </left>
      <right/>
      <top/>
      <bottom style="double"/>
    </border>
    <border>
      <left/>
      <right/>
      <top/>
      <bottom style="double"/>
    </border>
    <border>
      <left/>
      <right style="thin"/>
      <top/>
      <bottom style="double"/>
    </border>
    <border>
      <left>
        <color indexed="63"/>
      </left>
      <right>
        <color indexed="63"/>
      </right>
      <top>
        <color indexed="63"/>
      </top>
      <bottom style="medium">
        <color theme="1"/>
      </bottom>
    </border>
    <border>
      <left/>
      <right style="medium"/>
      <top/>
      <bottom style="medium"/>
    </border>
    <border>
      <left/>
      <right style="thin"/>
      <top style="thin">
        <color indexed="8"/>
      </top>
      <bottom style="thin">
        <color indexed="8"/>
      </bottom>
    </border>
    <border>
      <left style="medium"/>
      <right/>
      <top/>
      <bottom style="double">
        <color indexed="8"/>
      </bottom>
    </border>
    <border>
      <left/>
      <right style="medium"/>
      <top/>
      <bottom style="double">
        <color indexed="8"/>
      </bottom>
    </border>
    <border>
      <left style="medium"/>
      <right/>
      <top style="thin">
        <color indexed="8"/>
      </top>
      <bottom/>
    </border>
    <border>
      <left style="medium"/>
      <right/>
      <top/>
      <bottom style="thin">
        <color indexed="8"/>
      </bottom>
    </border>
    <border>
      <left style="thin">
        <color indexed="8"/>
      </left>
      <right style="medium"/>
      <top style="thin">
        <color indexed="8"/>
      </top>
      <bottom style="thin">
        <color indexed="8"/>
      </bottom>
    </border>
    <border>
      <left style="thin">
        <color indexed="8"/>
      </left>
      <right style="medium"/>
      <top/>
      <bottom/>
    </border>
    <border>
      <left style="thin">
        <color indexed="8"/>
      </left>
      <right style="medium"/>
      <top/>
      <bottom style="double">
        <color indexed="8"/>
      </bottom>
    </border>
    <border>
      <left/>
      <right style="medium"/>
      <top style="thin">
        <color indexed="8"/>
      </top>
      <bottom/>
    </border>
    <border>
      <left style="thin">
        <color rgb="FF002060"/>
      </left>
      <right style="medium"/>
      <top style="thin">
        <color rgb="FF002060"/>
      </top>
      <bottom>
        <color indexed="63"/>
      </bottom>
    </border>
    <border>
      <left>
        <color indexed="63"/>
      </left>
      <right style="medium"/>
      <top style="thin">
        <color rgb="FF002060"/>
      </top>
      <bottom>
        <color indexed="63"/>
      </bottom>
    </border>
    <border>
      <left/>
      <right/>
      <top style="thin"/>
      <bottom style="thin"/>
    </border>
    <border>
      <left/>
      <right/>
      <top/>
      <bottom style="thin">
        <color indexed="60"/>
      </bottom>
    </border>
    <border>
      <left style="thin"/>
      <right/>
      <top style="thin">
        <color indexed="8"/>
      </top>
      <bottom style="thin">
        <color indexed="8"/>
      </bottom>
    </border>
    <border>
      <left style="thin"/>
      <right/>
      <top style="double">
        <color indexed="8"/>
      </top>
      <bottom style="thin">
        <color indexed="8"/>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style="thin">
        <color indexed="8"/>
      </top>
      <bottom style="double">
        <color indexed="8"/>
      </bottom>
    </border>
    <border>
      <left/>
      <right/>
      <top style="thin">
        <color indexed="8"/>
      </top>
      <bottom style="double">
        <color indexed="8"/>
      </bottom>
    </border>
    <border>
      <left style="thin"/>
      <right style="thin"/>
      <top style="thin"/>
      <bottom/>
    </border>
    <border>
      <left style="thin"/>
      <right style="thin"/>
      <top/>
      <bottom style="thin"/>
    </border>
    <border>
      <left style="thin">
        <color indexed="8"/>
      </left>
      <right/>
      <top style="double">
        <color indexed="8"/>
      </top>
      <bottom style="thin"/>
    </border>
    <border>
      <left/>
      <right/>
      <top style="double">
        <color indexed="8"/>
      </top>
      <bottom style="thin"/>
    </border>
    <border>
      <left/>
      <right>
        <color indexed="63"/>
      </right>
      <top style="double"/>
      <bottom style="thin"/>
    </border>
    <border>
      <left>
        <color indexed="63"/>
      </left>
      <right style="thin"/>
      <top style="double"/>
      <bottom style="thin"/>
    </border>
    <border>
      <left style="thin">
        <color indexed="8"/>
      </left>
      <right/>
      <top/>
      <bottom style="thin"/>
    </border>
    <border>
      <left/>
      <right style="thin"/>
      <top style="double">
        <color indexed="8"/>
      </top>
      <bottom style="thin"/>
    </border>
    <border>
      <left/>
      <right/>
      <top style="thin"/>
      <bottom/>
    </border>
    <border>
      <left style="medium"/>
      <right/>
      <top style="thin">
        <color indexed="8"/>
      </top>
      <bottom style="thin">
        <color indexed="8"/>
      </bottom>
    </border>
  </borders>
  <cellStyleXfs count="64">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2" fillId="0" borderId="0">
      <alignment/>
      <protection/>
    </xf>
    <xf numFmtId="0" fontId="0" fillId="32" borderId="7" applyNumberFormat="0" applyFont="0" applyAlignment="0" applyProtection="0"/>
    <xf numFmtId="0" fontId="112" fillId="27" borderId="8" applyNumberFormat="0" applyAlignment="0" applyProtection="0"/>
    <xf numFmtId="9" fontId="2" fillId="0" borderId="0" applyFon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967">
    <xf numFmtId="0" fontId="0" fillId="0" borderId="0" xfId="0" applyAlignment="1">
      <alignment/>
    </xf>
    <xf numFmtId="0" fontId="3" fillId="0" borderId="0" xfId="0" applyFont="1" applyAlignment="1" applyProtection="1">
      <alignment horizontal="centerContinuous"/>
      <protection hidden="1"/>
    </xf>
    <xf numFmtId="0" fontId="4"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0" fillId="0" borderId="0" xfId="0" applyAlignment="1" applyProtection="1">
      <alignment/>
      <protection hidden="1"/>
    </xf>
    <xf numFmtId="0" fontId="21" fillId="0" borderId="0" xfId="0" applyFont="1" applyFill="1" applyAlignment="1" applyProtection="1">
      <alignment/>
      <protection hidden="1"/>
    </xf>
    <xf numFmtId="167" fontId="3" fillId="0" borderId="0" xfId="57" applyNumberFormat="1" applyFont="1" applyProtection="1">
      <alignment/>
      <protection hidden="1"/>
    </xf>
    <xf numFmtId="0" fontId="6" fillId="0" borderId="0" xfId="0" applyFont="1" applyAlignment="1" applyProtection="1">
      <alignment horizontal="centerContinuous"/>
      <protection hidden="1"/>
    </xf>
    <xf numFmtId="0" fontId="7" fillId="0" borderId="0" xfId="0" applyFont="1" applyAlignment="1" applyProtection="1">
      <alignment horizontal="centerContinuous"/>
      <protection hidden="1"/>
    </xf>
    <xf numFmtId="0" fontId="8"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Alignment="1" applyProtection="1">
      <alignment horizontal="left"/>
      <protection hidden="1"/>
    </xf>
    <xf numFmtId="0" fontId="8" fillId="0" borderId="0" xfId="0" applyFont="1" applyBorder="1" applyAlignment="1" applyProtection="1">
      <alignment/>
      <protection hidden="1"/>
    </xf>
    <xf numFmtId="0" fontId="8" fillId="0" borderId="0" xfId="0" applyFont="1" applyAlignment="1" applyProtection="1" quotePrefix="1">
      <alignment/>
      <protection hidden="1"/>
    </xf>
    <xf numFmtId="0" fontId="10" fillId="0" borderId="0" xfId="0" applyFont="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quotePrefix="1">
      <alignment horizontal="left"/>
      <protection hidden="1"/>
    </xf>
    <xf numFmtId="0" fontId="11" fillId="0" borderId="0" xfId="0" applyFont="1" applyAlignment="1" applyProtection="1">
      <alignment/>
      <protection hidden="1"/>
    </xf>
    <xf numFmtId="0" fontId="8" fillId="0" borderId="0" xfId="0" applyFont="1" applyAlignment="1" applyProtection="1">
      <alignment/>
      <protection hidden="1"/>
    </xf>
    <xf numFmtId="0" fontId="8" fillId="0" borderId="0" xfId="0" applyFont="1" applyBorder="1" applyAlignment="1" applyProtection="1" quotePrefix="1">
      <alignment horizontal="left"/>
      <protection hidden="1"/>
    </xf>
    <xf numFmtId="0" fontId="8" fillId="0" borderId="0" xfId="0" applyFont="1" applyBorder="1" applyAlignment="1" applyProtection="1">
      <alignment horizontal="right"/>
      <protection hidden="1"/>
    </xf>
    <xf numFmtId="0" fontId="8" fillId="0" borderId="0" xfId="0" applyFont="1" applyBorder="1" applyAlignment="1" applyProtection="1">
      <alignment/>
      <protection hidden="1"/>
    </xf>
    <xf numFmtId="0" fontId="13" fillId="0" borderId="0"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25" fillId="0" borderId="0" xfId="0" applyFont="1" applyBorder="1" applyAlignment="1" applyProtection="1">
      <alignment/>
      <protection hidden="1"/>
    </xf>
    <xf numFmtId="0" fontId="12" fillId="0" borderId="0" xfId="0" applyFont="1" applyBorder="1" applyAlignment="1" applyProtection="1">
      <alignment/>
      <protection hidden="1"/>
    </xf>
    <xf numFmtId="0" fontId="16" fillId="0" borderId="10" xfId="0" applyFont="1" applyBorder="1" applyAlignment="1" applyProtection="1">
      <alignment horizontal="center"/>
      <protection hidden="1"/>
    </xf>
    <xf numFmtId="0" fontId="0" fillId="0" borderId="0" xfId="0" applyBorder="1" applyAlignment="1" applyProtection="1">
      <alignment/>
      <protection hidden="1"/>
    </xf>
    <xf numFmtId="0" fontId="28" fillId="0" borderId="0" xfId="0" applyFont="1" applyBorder="1" applyAlignment="1" applyProtection="1">
      <alignment/>
      <protection hidden="1"/>
    </xf>
    <xf numFmtId="0" fontId="9" fillId="0" borderId="0" xfId="0" applyFont="1" applyAlignment="1" applyProtection="1">
      <alignment/>
      <protection hidden="1"/>
    </xf>
    <xf numFmtId="0" fontId="13" fillId="0" borderId="0" xfId="0" applyFont="1" applyBorder="1" applyAlignment="1" applyProtection="1" quotePrefix="1">
      <alignment horizontal="center"/>
      <protection hidden="1"/>
    </xf>
    <xf numFmtId="6" fontId="9" fillId="0" borderId="10" xfId="44" applyNumberFormat="1" applyFont="1" applyFill="1" applyBorder="1" applyAlignment="1" applyProtection="1">
      <alignment/>
      <protection hidden="1"/>
    </xf>
    <xf numFmtId="6" fontId="9" fillId="0" borderId="0" xfId="44" applyNumberFormat="1" applyFont="1" applyFill="1" applyBorder="1" applyAlignment="1" applyProtection="1">
      <alignment/>
      <protection hidden="1"/>
    </xf>
    <xf numFmtId="38" fontId="9" fillId="0" borderId="10" xfId="42" applyNumberFormat="1" applyFont="1" applyFill="1" applyBorder="1" applyAlignment="1" applyProtection="1">
      <alignment/>
      <protection hidden="1"/>
    </xf>
    <xf numFmtId="38" fontId="9" fillId="0" borderId="0" xfId="42" applyNumberFormat="1" applyFont="1" applyFill="1" applyBorder="1" applyAlignment="1" applyProtection="1">
      <alignment/>
      <protection hidden="1"/>
    </xf>
    <xf numFmtId="38" fontId="9" fillId="0" borderId="10" xfId="44" applyNumberFormat="1" applyFont="1" applyFill="1" applyBorder="1" applyAlignment="1" applyProtection="1">
      <alignment/>
      <protection hidden="1"/>
    </xf>
    <xf numFmtId="0" fontId="29" fillId="0" borderId="0" xfId="0" applyFont="1" applyBorder="1" applyAlignment="1" applyProtection="1">
      <alignment/>
      <protection hidden="1"/>
    </xf>
    <xf numFmtId="0" fontId="17" fillId="0" borderId="0" xfId="0" applyFont="1" applyBorder="1" applyAlignment="1" applyProtection="1">
      <alignment/>
      <protection hidden="1"/>
    </xf>
    <xf numFmtId="0" fontId="11" fillId="0" borderId="0" xfId="0" applyFont="1" applyBorder="1" applyAlignment="1" applyProtection="1" quotePrefix="1">
      <alignment horizontal="center"/>
      <protection hidden="1"/>
    </xf>
    <xf numFmtId="6" fontId="9" fillId="0" borderId="11" xfId="44" applyNumberFormat="1" applyFont="1" applyFill="1" applyBorder="1" applyAlignment="1" applyProtection="1">
      <alignment/>
      <protection hidden="1"/>
    </xf>
    <xf numFmtId="166" fontId="5" fillId="0" borderId="0" xfId="44" applyNumberFormat="1" applyFont="1" applyBorder="1" applyAlignment="1" applyProtection="1">
      <alignment/>
      <protection hidden="1"/>
    </xf>
    <xf numFmtId="166" fontId="9" fillId="0" borderId="0" xfId="44" applyNumberFormat="1" applyFont="1" applyBorder="1" applyAlignment="1" applyProtection="1">
      <alignment/>
      <protection hidden="1"/>
    </xf>
    <xf numFmtId="38" fontId="9" fillId="0" borderId="0" xfId="44" applyNumberFormat="1" applyFont="1" applyBorder="1" applyAlignment="1" applyProtection="1">
      <alignment/>
      <protection hidden="1"/>
    </xf>
    <xf numFmtId="0" fontId="9" fillId="0" borderId="0" xfId="0" applyFont="1" applyBorder="1" applyAlignment="1" applyProtection="1">
      <alignment/>
      <protection hidden="1"/>
    </xf>
    <xf numFmtId="38" fontId="9" fillId="0" borderId="0" xfId="0" applyNumberFormat="1" applyFont="1" applyBorder="1" applyAlignment="1" applyProtection="1">
      <alignment/>
      <protection hidden="1"/>
    </xf>
    <xf numFmtId="0" fontId="28" fillId="0" borderId="0" xfId="0" applyFont="1" applyAlignment="1" applyProtection="1">
      <alignment/>
      <protection hidden="1"/>
    </xf>
    <xf numFmtId="0" fontId="40" fillId="0" borderId="0" xfId="0" applyFont="1" applyAlignment="1" applyProtection="1" quotePrefix="1">
      <alignment/>
      <protection hidden="1"/>
    </xf>
    <xf numFmtId="164" fontId="5" fillId="0" borderId="0" xfId="0" applyNumberFormat="1" applyFont="1" applyBorder="1" applyAlignment="1" applyProtection="1">
      <alignment/>
      <protection hidden="1"/>
    </xf>
    <xf numFmtId="6" fontId="9" fillId="0" borderId="0" xfId="0" applyNumberFormat="1" applyFont="1" applyBorder="1" applyAlignment="1" applyProtection="1">
      <alignment/>
      <protection hidden="1"/>
    </xf>
    <xf numFmtId="6" fontId="9" fillId="0" borderId="10" xfId="0" applyNumberFormat="1" applyFont="1" applyFill="1" applyBorder="1" applyAlignment="1" applyProtection="1">
      <alignment/>
      <protection hidden="1"/>
    </xf>
    <xf numFmtId="0" fontId="8" fillId="0" borderId="0" xfId="0" applyFont="1" applyAlignment="1" applyProtection="1">
      <alignment horizontal="right"/>
      <protection hidden="1"/>
    </xf>
    <xf numFmtId="3" fontId="9" fillId="0" borderId="0" xfId="0" applyNumberFormat="1" applyFont="1" applyBorder="1" applyAlignment="1" applyProtection="1">
      <alignment/>
      <protection hidden="1"/>
    </xf>
    <xf numFmtId="4" fontId="9" fillId="0" borderId="0" xfId="0" applyNumberFormat="1" applyFont="1" applyBorder="1" applyAlignment="1" applyProtection="1">
      <alignment/>
      <protection hidden="1"/>
    </xf>
    <xf numFmtId="38" fontId="9" fillId="0" borderId="0" xfId="0" applyNumberFormat="1" applyFont="1" applyFill="1" applyBorder="1" applyAlignment="1" applyProtection="1">
      <alignment/>
      <protection hidden="1"/>
    </xf>
    <xf numFmtId="4" fontId="9" fillId="0" borderId="10" xfId="0" applyNumberFormat="1" applyFont="1" applyFill="1" applyBorder="1" applyAlignment="1" applyProtection="1">
      <alignment/>
      <protection hidden="1"/>
    </xf>
    <xf numFmtId="38" fontId="9" fillId="0" borderId="10" xfId="0" applyNumberFormat="1" applyFont="1" applyFill="1" applyBorder="1" applyAlignment="1" applyProtection="1">
      <alignment/>
      <protection hidden="1"/>
    </xf>
    <xf numFmtId="0" fontId="8" fillId="0" borderId="0" xfId="0" applyFont="1" applyAlignment="1" applyProtection="1" quotePrefix="1">
      <alignment horizontal="left"/>
      <protection hidden="1"/>
    </xf>
    <xf numFmtId="4" fontId="9" fillId="0" borderId="0" xfId="42" applyNumberFormat="1" applyFont="1" applyBorder="1" applyAlignment="1" applyProtection="1">
      <alignment/>
      <protection hidden="1"/>
    </xf>
    <xf numFmtId="4" fontId="9" fillId="0" borderId="10" xfId="42" applyNumberFormat="1" applyFont="1" applyFill="1" applyBorder="1" applyAlignment="1" applyProtection="1">
      <alignment/>
      <protection hidden="1"/>
    </xf>
    <xf numFmtId="0" fontId="5" fillId="0" borderId="12" xfId="0" applyFont="1" applyBorder="1" applyAlignment="1" applyProtection="1">
      <alignment/>
      <protection hidden="1"/>
    </xf>
    <xf numFmtId="0" fontId="29" fillId="0" borderId="0" xfId="0" applyFont="1" applyAlignment="1" applyProtection="1" quotePrefix="1">
      <alignment/>
      <protection hidden="1"/>
    </xf>
    <xf numFmtId="0" fontId="29" fillId="0" borderId="0" xfId="0" applyFont="1" applyAlignment="1" applyProtection="1">
      <alignment/>
      <protection hidden="1"/>
    </xf>
    <xf numFmtId="0" fontId="11" fillId="0" borderId="0" xfId="0" applyFont="1" applyAlignment="1" applyProtection="1" quotePrefix="1">
      <alignment horizontal="center"/>
      <protection hidden="1"/>
    </xf>
    <xf numFmtId="6" fontId="9" fillId="0" borderId="0" xfId="44" applyNumberFormat="1" applyFont="1" applyBorder="1" applyAlignment="1" applyProtection="1">
      <alignment/>
      <protection hidden="1"/>
    </xf>
    <xf numFmtId="3" fontId="9" fillId="0" borderId="10" xfId="0" applyNumberFormat="1" applyFont="1" applyBorder="1" applyAlignment="1" applyProtection="1">
      <alignment/>
      <protection hidden="1"/>
    </xf>
    <xf numFmtId="38" fontId="9" fillId="0" borderId="10" xfId="0" applyNumberFormat="1" applyFont="1" applyBorder="1" applyAlignment="1" applyProtection="1">
      <alignment/>
      <protection hidden="1"/>
    </xf>
    <xf numFmtId="0" fontId="0" fillId="0" borderId="0" xfId="0" applyFont="1" applyAlignment="1" applyProtection="1">
      <alignment/>
      <protection hidden="1"/>
    </xf>
    <xf numFmtId="0" fontId="13" fillId="0" borderId="0" xfId="0" applyFont="1" applyAlignment="1" applyProtection="1" quotePrefix="1">
      <alignment horizontal="right"/>
      <protection hidden="1"/>
    </xf>
    <xf numFmtId="8" fontId="9" fillId="0" borderId="10" xfId="44" applyNumberFormat="1" applyFont="1" applyBorder="1" applyAlignment="1" applyProtection="1">
      <alignment/>
      <protection hidden="1"/>
    </xf>
    <xf numFmtId="8" fontId="9" fillId="0" borderId="0" xfId="44" applyNumberFormat="1" applyFont="1" applyBorder="1" applyAlignment="1" applyProtection="1">
      <alignment/>
      <protection hidden="1"/>
    </xf>
    <xf numFmtId="0" fontId="9" fillId="0" borderId="0" xfId="0" applyFont="1" applyFill="1" applyBorder="1" applyAlignment="1" applyProtection="1">
      <alignment/>
      <protection hidden="1"/>
    </xf>
    <xf numFmtId="8" fontId="9" fillId="0" borderId="0" xfId="44" applyNumberFormat="1" applyFont="1" applyFill="1" applyBorder="1" applyAlignment="1" applyProtection="1">
      <alignment/>
      <protection hidden="1"/>
    </xf>
    <xf numFmtId="0" fontId="9" fillId="0" borderId="10" xfId="44" applyNumberFormat="1" applyFont="1" applyFill="1" applyBorder="1" applyAlignment="1" applyProtection="1">
      <alignment/>
      <protection hidden="1"/>
    </xf>
    <xf numFmtId="0" fontId="8" fillId="33" borderId="0" xfId="0" applyFont="1" applyFill="1" applyBorder="1" applyAlignment="1" applyProtection="1" quotePrefix="1">
      <alignment horizontal="left"/>
      <protection hidden="1"/>
    </xf>
    <xf numFmtId="0" fontId="8"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44" fontId="9" fillId="33" borderId="0" xfId="44" applyFont="1" applyFill="1" applyBorder="1" applyAlignment="1" applyProtection="1">
      <alignment/>
      <protection hidden="1"/>
    </xf>
    <xf numFmtId="0" fontId="8" fillId="33" borderId="11" xfId="0" applyFont="1" applyFill="1" applyBorder="1" applyAlignment="1" applyProtection="1" quotePrefix="1">
      <alignment horizontal="left"/>
      <protection hidden="1"/>
    </xf>
    <xf numFmtId="0" fontId="8" fillId="33" borderId="11" xfId="0" applyFont="1" applyFill="1" applyBorder="1" applyAlignment="1" applyProtection="1">
      <alignment/>
      <protection hidden="1"/>
    </xf>
    <xf numFmtId="0" fontId="9" fillId="33" borderId="11" xfId="0" applyFont="1" applyFill="1" applyBorder="1" applyAlignment="1" applyProtection="1">
      <alignment/>
      <protection hidden="1"/>
    </xf>
    <xf numFmtId="44" fontId="9" fillId="0" borderId="11" xfId="44" applyFont="1" applyFill="1" applyBorder="1" applyAlignment="1" applyProtection="1">
      <alignment/>
      <protection hidden="1"/>
    </xf>
    <xf numFmtId="44" fontId="9" fillId="33" borderId="11" xfId="44" applyFont="1" applyFill="1" applyBorder="1" applyAlignment="1" applyProtection="1">
      <alignment/>
      <protection hidden="1"/>
    </xf>
    <xf numFmtId="0" fontId="8" fillId="33" borderId="0" xfId="0" applyFont="1" applyFill="1" applyBorder="1" applyAlignment="1" applyProtection="1">
      <alignment horizontal="left"/>
      <protection hidden="1"/>
    </xf>
    <xf numFmtId="0" fontId="9" fillId="33" borderId="10" xfId="0" applyFont="1" applyFill="1" applyBorder="1" applyAlignment="1" applyProtection="1">
      <alignment/>
      <protection hidden="1"/>
    </xf>
    <xf numFmtId="44" fontId="9" fillId="33" borderId="10" xfId="44" applyFont="1" applyFill="1" applyBorder="1" applyAlignment="1" applyProtection="1">
      <alignment/>
      <protection hidden="1"/>
    </xf>
    <xf numFmtId="0" fontId="9" fillId="33" borderId="0" xfId="0" applyFont="1" applyFill="1" applyBorder="1" applyAlignment="1" applyProtection="1" quotePrefix="1">
      <alignment horizontal="left"/>
      <protection hidden="1"/>
    </xf>
    <xf numFmtId="0" fontId="8" fillId="33" borderId="11" xfId="0" applyFont="1" applyFill="1" applyBorder="1" applyAlignment="1" applyProtection="1">
      <alignment horizontal="left"/>
      <protection hidden="1"/>
    </xf>
    <xf numFmtId="0" fontId="41" fillId="33" borderId="11" xfId="0" applyFont="1" applyFill="1" applyBorder="1" applyAlignment="1" applyProtection="1">
      <alignment horizontal="center"/>
      <protection hidden="1"/>
    </xf>
    <xf numFmtId="0" fontId="5" fillId="0" borderId="0" xfId="0" applyFont="1" applyAlignment="1" applyProtection="1">
      <alignment/>
      <protection hidden="1"/>
    </xf>
    <xf numFmtId="0" fontId="5" fillId="0" borderId="0" xfId="0" applyFont="1" applyAlignment="1" applyProtection="1">
      <alignment horizontal="left"/>
      <protection hidden="1"/>
    </xf>
    <xf numFmtId="0" fontId="5" fillId="0" borderId="10" xfId="0" applyFont="1" applyBorder="1" applyAlignment="1" applyProtection="1">
      <alignment/>
      <protection hidden="1"/>
    </xf>
    <xf numFmtId="0" fontId="5" fillId="0" borderId="0" xfId="0" applyFont="1" applyBorder="1" applyAlignment="1" applyProtection="1">
      <alignment/>
      <protection hidden="1"/>
    </xf>
    <xf numFmtId="0" fontId="42" fillId="0" borderId="0"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Alignment="1" applyProtection="1">
      <alignment/>
      <protection hidden="1"/>
    </xf>
    <xf numFmtId="0" fontId="5" fillId="0" borderId="0" xfId="0" applyFont="1" applyAlignment="1" applyProtection="1">
      <alignment horizontal="center"/>
      <protection hidden="1"/>
    </xf>
    <xf numFmtId="2" fontId="0" fillId="0" borderId="0" xfId="0" applyNumberFormat="1" applyAlignment="1" applyProtection="1">
      <alignment/>
      <protection hidden="1"/>
    </xf>
    <xf numFmtId="167" fontId="0" fillId="0" borderId="0" xfId="0" applyNumberFormat="1" applyAlignment="1" applyProtection="1">
      <alignment/>
      <protection hidden="1"/>
    </xf>
    <xf numFmtId="1" fontId="0" fillId="0" borderId="0" xfId="0" applyNumberFormat="1" applyAlignment="1" applyProtection="1">
      <alignment/>
      <protection hidden="1"/>
    </xf>
    <xf numFmtId="3" fontId="0" fillId="0" borderId="0" xfId="0" applyNumberFormat="1" applyAlignment="1" applyProtection="1">
      <alignment/>
      <protection hidden="1"/>
    </xf>
    <xf numFmtId="167" fontId="0" fillId="0" borderId="0" xfId="44" applyNumberFormat="1" applyFont="1" applyAlignment="1" applyProtection="1">
      <alignment/>
      <protection hidden="1"/>
    </xf>
    <xf numFmtId="165" fontId="0" fillId="0" borderId="0" xfId="44" applyNumberFormat="1" applyFont="1" applyAlignment="1" applyProtection="1">
      <alignment/>
      <protection hidden="1"/>
    </xf>
    <xf numFmtId="49" fontId="0" fillId="0" borderId="0" xfId="0" applyNumberFormat="1" applyAlignment="1" applyProtection="1">
      <alignment/>
      <protection hidden="1"/>
    </xf>
    <xf numFmtId="38" fontId="0" fillId="0" borderId="0" xfId="0" applyNumberFormat="1" applyAlignment="1" applyProtection="1">
      <alignment/>
      <protection hidden="1"/>
    </xf>
    <xf numFmtId="0" fontId="3" fillId="0" borderId="0" xfId="0" applyFont="1" applyAlignment="1" applyProtection="1">
      <alignment horizontal="center"/>
      <protection hidden="1"/>
    </xf>
    <xf numFmtId="0" fontId="3" fillId="0" borderId="0" xfId="0" applyFont="1" applyAlignment="1" applyProtection="1">
      <alignment horizontal="right"/>
      <protection hidden="1"/>
    </xf>
    <xf numFmtId="0" fontId="3" fillId="0" borderId="0" xfId="0" applyFont="1" applyAlignment="1" applyProtection="1">
      <alignment/>
      <protection hidden="1"/>
    </xf>
    <xf numFmtId="0" fontId="13" fillId="0" borderId="0" xfId="0" applyFont="1" applyAlignment="1" applyProtection="1" quotePrefix="1">
      <alignment/>
      <protection hidden="1"/>
    </xf>
    <xf numFmtId="0" fontId="13" fillId="0" borderId="0" xfId="0" applyFont="1" applyAlignment="1" applyProtection="1">
      <alignment/>
      <protection hidden="1"/>
    </xf>
    <xf numFmtId="0" fontId="3" fillId="0" borderId="0" xfId="0" applyFont="1" applyAlignment="1" applyProtection="1">
      <alignment horizontal="left"/>
      <protection hidden="1"/>
    </xf>
    <xf numFmtId="0" fontId="0" fillId="0" borderId="0" xfId="0" applyAlignment="1" applyProtection="1">
      <alignment horizontal="right"/>
      <protection hidden="1"/>
    </xf>
    <xf numFmtId="0" fontId="34" fillId="0" borderId="13" xfId="0" applyFont="1" applyFill="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14" xfId="0" applyFont="1" applyBorder="1" applyAlignment="1" applyProtection="1">
      <alignment/>
      <protection hidden="1"/>
    </xf>
    <xf numFmtId="0" fontId="13" fillId="0" borderId="15" xfId="0" applyFont="1" applyBorder="1" applyAlignment="1" applyProtection="1">
      <alignment/>
      <protection hidden="1"/>
    </xf>
    <xf numFmtId="0" fontId="13" fillId="0" borderId="16" xfId="0" applyFont="1" applyBorder="1" applyAlignment="1" applyProtection="1">
      <alignment/>
      <protection hidden="1"/>
    </xf>
    <xf numFmtId="0" fontId="8" fillId="0" borderId="13"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8" fillId="0" borderId="18" xfId="0" applyFont="1" applyBorder="1" applyAlignment="1" applyProtection="1" quotePrefix="1">
      <alignment horizontal="center"/>
      <protection hidden="1"/>
    </xf>
    <xf numFmtId="37" fontId="24" fillId="0" borderId="0" xfId="0" applyNumberFormat="1" applyFont="1" applyBorder="1" applyAlignment="1" applyProtection="1">
      <alignment/>
      <protection hidden="1"/>
    </xf>
    <xf numFmtId="0" fontId="0" fillId="0" borderId="15" xfId="0" applyBorder="1" applyAlignment="1" applyProtection="1">
      <alignment/>
      <protection hidden="1"/>
    </xf>
    <xf numFmtId="0" fontId="8" fillId="0" borderId="0" xfId="0" applyFont="1" applyAlignment="1" applyProtection="1" quotePrefix="1">
      <alignment horizontal="right"/>
      <protection hidden="1"/>
    </xf>
    <xf numFmtId="0" fontId="10" fillId="0" borderId="19" xfId="0" applyFont="1" applyFill="1" applyBorder="1" applyAlignment="1" applyProtection="1">
      <alignment/>
      <protection hidden="1"/>
    </xf>
    <xf numFmtId="37" fontId="10" fillId="0" borderId="20" xfId="0" applyNumberFormat="1" applyFont="1" applyBorder="1" applyAlignment="1" applyProtection="1">
      <alignment/>
      <protection hidden="1"/>
    </xf>
    <xf numFmtId="0" fontId="8" fillId="0" borderId="10" xfId="0" applyFont="1" applyBorder="1" applyAlignment="1" applyProtection="1">
      <alignment/>
      <protection hidden="1"/>
    </xf>
    <xf numFmtId="0" fontId="8" fillId="0" borderId="10" xfId="0" applyFont="1" applyBorder="1" applyAlignment="1" applyProtection="1">
      <alignment horizontal="center"/>
      <protection hidden="1"/>
    </xf>
    <xf numFmtId="0" fontId="8" fillId="0" borderId="10" xfId="0" applyFont="1" applyBorder="1" applyAlignment="1" applyProtection="1" quotePrefix="1">
      <alignment horizontal="center"/>
      <protection hidden="1"/>
    </xf>
    <xf numFmtId="37" fontId="8" fillId="0" borderId="0" xfId="0" applyNumberFormat="1" applyFont="1" applyBorder="1" applyAlignment="1" applyProtection="1">
      <alignment/>
      <protection hidden="1"/>
    </xf>
    <xf numFmtId="37" fontId="9" fillId="0" borderId="21" xfId="0" applyNumberFormat="1" applyFont="1" applyFill="1" applyBorder="1" applyAlignment="1" applyProtection="1">
      <alignment/>
      <protection hidden="1"/>
    </xf>
    <xf numFmtId="37" fontId="10" fillId="0" borderId="21" xfId="0" applyNumberFormat="1" applyFont="1" applyBorder="1" applyAlignment="1" applyProtection="1">
      <alignment/>
      <protection hidden="1"/>
    </xf>
    <xf numFmtId="37" fontId="24" fillId="0" borderId="0" xfId="0" applyNumberFormat="1" applyFont="1" applyAlignment="1" applyProtection="1">
      <alignment/>
      <protection hidden="1"/>
    </xf>
    <xf numFmtId="10" fontId="0" fillId="0" borderId="10" xfId="0" applyNumberFormat="1" applyFill="1" applyBorder="1" applyAlignment="1" applyProtection="1">
      <alignment/>
      <protection hidden="1"/>
    </xf>
    <xf numFmtId="0" fontId="16" fillId="0" borderId="0" xfId="0" applyFont="1" applyAlignment="1" applyProtection="1">
      <alignment/>
      <protection hidden="1"/>
    </xf>
    <xf numFmtId="0" fontId="25" fillId="0" borderId="0" xfId="0" applyFont="1" applyAlignment="1" applyProtection="1">
      <alignment/>
      <protection hidden="1"/>
    </xf>
    <xf numFmtId="6" fontId="33" fillId="0" borderId="22" xfId="0" applyNumberFormat="1" applyFont="1" applyFill="1" applyBorder="1" applyAlignment="1" applyProtection="1">
      <alignment/>
      <protection hidden="1"/>
    </xf>
    <xf numFmtId="6" fontId="33" fillId="0" borderId="22" xfId="0" applyNumberFormat="1" applyFont="1" applyBorder="1" applyAlignment="1" applyProtection="1">
      <alignment/>
      <protection hidden="1"/>
    </xf>
    <xf numFmtId="37" fontId="0" fillId="0" borderId="15" xfId="0" applyNumberFormat="1" applyBorder="1" applyAlignment="1" applyProtection="1">
      <alignment/>
      <protection hidden="1"/>
    </xf>
    <xf numFmtId="37" fontId="0" fillId="0" borderId="0" xfId="0" applyNumberFormat="1" applyBorder="1" applyAlignment="1" applyProtection="1">
      <alignment/>
      <protection hidden="1"/>
    </xf>
    <xf numFmtId="37" fontId="16" fillId="0" borderId="11" xfId="0" applyNumberFormat="1" applyFont="1" applyFill="1" applyBorder="1" applyAlignment="1" applyProtection="1">
      <alignment/>
      <protection hidden="1"/>
    </xf>
    <xf numFmtId="37" fontId="16" fillId="0" borderId="0" xfId="0" applyNumberFormat="1" applyFont="1" applyBorder="1" applyAlignment="1" applyProtection="1">
      <alignment/>
      <protection hidden="1"/>
    </xf>
    <xf numFmtId="10" fontId="0" fillId="0" borderId="0" xfId="0" applyNumberFormat="1" applyAlignment="1" applyProtection="1">
      <alignment/>
      <protection hidden="1"/>
    </xf>
    <xf numFmtId="37" fontId="13" fillId="0" borderId="0" xfId="0" applyNumberFormat="1" applyFont="1" applyAlignment="1" applyProtection="1">
      <alignment/>
      <protection hidden="1"/>
    </xf>
    <xf numFmtId="10" fontId="8" fillId="0" borderId="10" xfId="60" applyNumberFormat="1" applyFont="1" applyFill="1" applyBorder="1" applyAlignment="1" applyProtection="1">
      <alignment/>
      <protection hidden="1"/>
    </xf>
    <xf numFmtId="0" fontId="0" fillId="0" borderId="0" xfId="0" applyAlignment="1" applyProtection="1">
      <alignment horizontal="left"/>
      <protection hidden="1"/>
    </xf>
    <xf numFmtId="0" fontId="15" fillId="0" borderId="0" xfId="0" applyFont="1" applyAlignment="1" applyProtection="1">
      <alignment horizontal="center"/>
      <protection hidden="1"/>
    </xf>
    <xf numFmtId="0" fontId="36" fillId="0" borderId="0" xfId="0" applyFont="1" applyAlignment="1" applyProtection="1">
      <alignment horizontal="center"/>
      <protection hidden="1"/>
    </xf>
    <xf numFmtId="0" fontId="20" fillId="0" borderId="0" xfId="0" applyFont="1" applyAlignment="1" applyProtection="1">
      <alignment horizontal="center"/>
      <protection hidden="1"/>
    </xf>
    <xf numFmtId="0" fontId="27" fillId="0" borderId="0" xfId="0" applyFont="1" applyAlignment="1" applyProtection="1">
      <alignment horizontal="center"/>
      <protection hidden="1"/>
    </xf>
    <xf numFmtId="0" fontId="16" fillId="0" borderId="13" xfId="0" applyFont="1" applyBorder="1" applyAlignment="1" applyProtection="1">
      <alignment horizontal="center"/>
      <protection hidden="1"/>
    </xf>
    <xf numFmtId="0" fontId="15" fillId="0" borderId="0" xfId="0" applyFont="1" applyAlignment="1" applyProtection="1">
      <alignment/>
      <protection hidden="1"/>
    </xf>
    <xf numFmtId="0" fontId="0" fillId="0" borderId="0" xfId="0" applyFont="1" applyBorder="1" applyAlignment="1" applyProtection="1">
      <alignment horizontal="center"/>
      <protection hidden="1"/>
    </xf>
    <xf numFmtId="0" fontId="8" fillId="0" borderId="15" xfId="0" applyFont="1" applyBorder="1" applyAlignment="1" applyProtection="1">
      <alignment/>
      <protection hidden="1"/>
    </xf>
    <xf numFmtId="0" fontId="5" fillId="0" borderId="15" xfId="0" applyFont="1" applyBorder="1" applyAlignment="1" applyProtection="1">
      <alignment/>
      <protection hidden="1"/>
    </xf>
    <xf numFmtId="39" fontId="0" fillId="0" borderId="0" xfId="0" applyNumberFormat="1" applyAlignment="1" applyProtection="1">
      <alignment/>
      <protection hidden="1"/>
    </xf>
    <xf numFmtId="37" fontId="9" fillId="34" borderId="20" xfId="0" applyNumberFormat="1" applyFont="1" applyFill="1" applyBorder="1" applyAlignment="1" applyProtection="1">
      <alignment/>
      <protection hidden="1" locked="0"/>
    </xf>
    <xf numFmtId="9" fontId="9" fillId="34" borderId="20" xfId="0" applyNumberFormat="1" applyFont="1" applyFill="1" applyBorder="1" applyAlignment="1" applyProtection="1">
      <alignment/>
      <protection hidden="1" locked="0"/>
    </xf>
    <xf numFmtId="9" fontId="9" fillId="0" borderId="20" xfId="0" applyNumberFormat="1" applyFont="1" applyFill="1" applyBorder="1" applyAlignment="1" applyProtection="1">
      <alignment/>
      <protection hidden="1"/>
    </xf>
    <xf numFmtId="37" fontId="9" fillId="0" borderId="20" xfId="0" applyNumberFormat="1" applyFont="1" applyFill="1" applyBorder="1" applyAlignment="1" applyProtection="1">
      <alignment/>
      <protection hidden="1"/>
    </xf>
    <xf numFmtId="38" fontId="9" fillId="34" borderId="20" xfId="0" applyNumberFormat="1" applyFont="1" applyFill="1" applyBorder="1" applyAlignment="1" applyProtection="1">
      <alignment/>
      <protection hidden="1" locked="0"/>
    </xf>
    <xf numFmtId="38" fontId="9" fillId="0" borderId="20" xfId="0" applyNumberFormat="1" applyFont="1" applyBorder="1" applyAlignment="1" applyProtection="1">
      <alignment/>
      <protection hidden="1"/>
    </xf>
    <xf numFmtId="37" fontId="9" fillId="34" borderId="18" xfId="0" applyNumberFormat="1" applyFont="1" applyFill="1" applyBorder="1" applyAlignment="1" applyProtection="1">
      <alignment/>
      <protection hidden="1" locked="0"/>
    </xf>
    <xf numFmtId="9" fontId="9" fillId="34" borderId="18" xfId="0" applyNumberFormat="1" applyFont="1" applyFill="1" applyBorder="1" applyAlignment="1" applyProtection="1">
      <alignment/>
      <protection hidden="1" locked="0"/>
    </xf>
    <xf numFmtId="9" fontId="9" fillId="0" borderId="18" xfId="0" applyNumberFormat="1" applyFont="1" applyFill="1" applyBorder="1" applyAlignment="1" applyProtection="1">
      <alignment/>
      <protection hidden="1"/>
    </xf>
    <xf numFmtId="37" fontId="9" fillId="0" borderId="18" xfId="0" applyNumberFormat="1" applyFont="1" applyFill="1" applyBorder="1" applyAlignment="1" applyProtection="1">
      <alignment/>
      <protection hidden="1"/>
    </xf>
    <xf numFmtId="38" fontId="9" fillId="34" borderId="18" xfId="0" applyNumberFormat="1" applyFont="1" applyFill="1" applyBorder="1" applyAlignment="1" applyProtection="1">
      <alignment/>
      <protection hidden="1" locked="0"/>
    </xf>
    <xf numFmtId="38" fontId="9" fillId="0" borderId="13" xfId="0" applyNumberFormat="1" applyFont="1" applyBorder="1" applyAlignment="1" applyProtection="1">
      <alignment/>
      <protection hidden="1"/>
    </xf>
    <xf numFmtId="37" fontId="9" fillId="0" borderId="15" xfId="0" applyNumberFormat="1" applyFont="1" applyBorder="1" applyAlignment="1" applyProtection="1">
      <alignment/>
      <protection hidden="1"/>
    </xf>
    <xf numFmtId="37" fontId="9" fillId="0" borderId="17" xfId="0" applyNumberFormat="1" applyFont="1" applyFill="1" applyBorder="1" applyAlignment="1" applyProtection="1">
      <alignment/>
      <protection hidden="1"/>
    </xf>
    <xf numFmtId="37" fontId="9" fillId="0" borderId="18" xfId="0" applyNumberFormat="1" applyFont="1" applyBorder="1" applyAlignment="1" applyProtection="1">
      <alignment/>
      <protection hidden="1"/>
    </xf>
    <xf numFmtId="37" fontId="9" fillId="0" borderId="17" xfId="0" applyNumberFormat="1" applyFont="1" applyBorder="1" applyAlignment="1" applyProtection="1">
      <alignment/>
      <protection hidden="1"/>
    </xf>
    <xf numFmtId="37" fontId="16" fillId="0" borderId="0" xfId="0" applyNumberFormat="1" applyFont="1" applyAlignment="1" applyProtection="1">
      <alignment horizontal="right"/>
      <protection hidden="1"/>
    </xf>
    <xf numFmtId="37" fontId="16" fillId="0" borderId="0" xfId="0" applyNumberFormat="1" applyFont="1" applyAlignment="1" applyProtection="1" quotePrefix="1">
      <alignment horizontal="right"/>
      <protection hidden="1"/>
    </xf>
    <xf numFmtId="9" fontId="8" fillId="0" borderId="21" xfId="0" applyNumberFormat="1" applyFont="1" applyFill="1" applyBorder="1" applyAlignment="1" applyProtection="1">
      <alignment/>
      <protection hidden="1"/>
    </xf>
    <xf numFmtId="9" fontId="8" fillId="0" borderId="21" xfId="0" applyNumberFormat="1" applyFont="1" applyBorder="1" applyAlignment="1" applyProtection="1">
      <alignment/>
      <protection hidden="1"/>
    </xf>
    <xf numFmtId="37" fontId="8" fillId="0" borderId="21" xfId="0" applyNumberFormat="1" applyFont="1" applyBorder="1" applyAlignment="1" applyProtection="1">
      <alignment/>
      <protection hidden="1"/>
    </xf>
    <xf numFmtId="6" fontId="33" fillId="0" borderId="23" xfId="0" applyNumberFormat="1" applyFont="1" applyFill="1" applyBorder="1" applyAlignment="1" applyProtection="1">
      <alignment/>
      <protection hidden="1"/>
    </xf>
    <xf numFmtId="6" fontId="33" fillId="0" borderId="23" xfId="0" applyNumberFormat="1" applyFont="1" applyBorder="1" applyAlignment="1" applyProtection="1">
      <alignment/>
      <protection hidden="1"/>
    </xf>
    <xf numFmtId="37" fontId="5" fillId="0" borderId="0" xfId="0" applyNumberFormat="1" applyFont="1" applyAlignment="1" applyProtection="1">
      <alignment/>
      <protection hidden="1"/>
    </xf>
    <xf numFmtId="9" fontId="0" fillId="0" borderId="0" xfId="0" applyNumberFormat="1" applyAlignment="1" applyProtection="1">
      <alignment/>
      <protection hidden="1"/>
    </xf>
    <xf numFmtId="37" fontId="19" fillId="0" borderId="0" xfId="0" applyNumberFormat="1" applyFont="1" applyBorder="1" applyAlignment="1" applyProtection="1">
      <alignment/>
      <protection hidden="1"/>
    </xf>
    <xf numFmtId="0" fontId="15" fillId="0" borderId="13" xfId="0" applyFont="1" applyBorder="1" applyAlignment="1" applyProtection="1">
      <alignment horizontal="center"/>
      <protection hidden="1"/>
    </xf>
    <xf numFmtId="0" fontId="13" fillId="0" borderId="15" xfId="0" applyFont="1" applyBorder="1" applyAlignment="1" applyProtection="1">
      <alignment horizontal="center"/>
      <protection hidden="1"/>
    </xf>
    <xf numFmtId="0" fontId="10" fillId="33" borderId="11" xfId="0" applyFont="1" applyFill="1" applyBorder="1" applyAlignment="1" applyProtection="1">
      <alignment/>
      <protection hidden="1"/>
    </xf>
    <xf numFmtId="0" fontId="16" fillId="35" borderId="17" xfId="0" applyFont="1" applyFill="1" applyBorder="1" applyAlignment="1" applyProtection="1">
      <alignment horizontal="center"/>
      <protection hidden="1"/>
    </xf>
    <xf numFmtId="0" fontId="25" fillId="35" borderId="15" xfId="0" applyFont="1" applyFill="1" applyBorder="1" applyAlignment="1" applyProtection="1">
      <alignment/>
      <protection hidden="1"/>
    </xf>
    <xf numFmtId="0" fontId="16" fillId="35" borderId="24" xfId="0" applyFont="1" applyFill="1" applyBorder="1" applyAlignment="1" applyProtection="1">
      <alignment horizontal="center"/>
      <protection hidden="1"/>
    </xf>
    <xf numFmtId="0" fontId="16" fillId="35" borderId="19" xfId="0" applyFont="1" applyFill="1" applyBorder="1" applyAlignment="1" applyProtection="1">
      <alignment horizontal="center"/>
      <protection hidden="1"/>
    </xf>
    <xf numFmtId="0" fontId="16" fillId="35" borderId="25" xfId="0" applyFont="1" applyFill="1" applyBorder="1" applyAlignment="1" applyProtection="1">
      <alignment horizontal="center"/>
      <protection hidden="1"/>
    </xf>
    <xf numFmtId="0" fontId="16" fillId="35" borderId="21" xfId="0" applyFont="1" applyFill="1" applyBorder="1" applyAlignment="1" applyProtection="1">
      <alignment horizontal="center"/>
      <protection hidden="1"/>
    </xf>
    <xf numFmtId="0" fontId="10" fillId="33" borderId="0" xfId="0" applyFont="1" applyFill="1" applyBorder="1" applyAlignment="1" applyProtection="1">
      <alignment/>
      <protection hidden="1"/>
    </xf>
    <xf numFmtId="0" fontId="8" fillId="0" borderId="26" xfId="0" applyFont="1" applyBorder="1" applyAlignment="1" applyProtection="1">
      <alignment horizontal="center"/>
      <protection hidden="1"/>
    </xf>
    <xf numFmtId="0" fontId="8" fillId="0" borderId="22" xfId="0" applyFont="1" applyBorder="1" applyAlignment="1" applyProtection="1">
      <alignment horizontal="center"/>
      <protection hidden="1"/>
    </xf>
    <xf numFmtId="0" fontId="16" fillId="0" borderId="27" xfId="0" applyFont="1" applyBorder="1" applyAlignment="1" applyProtection="1">
      <alignment/>
      <protection hidden="1"/>
    </xf>
    <xf numFmtId="0" fontId="24" fillId="0" borderId="20" xfId="0" applyFont="1" applyBorder="1" applyAlignment="1" applyProtection="1">
      <alignment/>
      <protection hidden="1"/>
    </xf>
    <xf numFmtId="0" fontId="16" fillId="0" borderId="21" xfId="0" applyFont="1" applyBorder="1" applyAlignment="1" applyProtection="1">
      <alignment/>
      <protection hidden="1"/>
    </xf>
    <xf numFmtId="39" fontId="9" fillId="0" borderId="23" xfId="0" applyNumberFormat="1" applyFont="1" applyFill="1" applyBorder="1" applyAlignment="1" applyProtection="1">
      <alignment/>
      <protection hidden="1"/>
    </xf>
    <xf numFmtId="0" fontId="16" fillId="0" borderId="28" xfId="0" applyFont="1" applyBorder="1" applyAlignment="1" applyProtection="1">
      <alignment/>
      <protection hidden="1"/>
    </xf>
    <xf numFmtId="0" fontId="0" fillId="0" borderId="18" xfId="0" applyBorder="1" applyAlignment="1" applyProtection="1">
      <alignment/>
      <protection hidden="1"/>
    </xf>
    <xf numFmtId="0" fontId="0" fillId="0" borderId="28" xfId="0" applyBorder="1" applyAlignment="1" applyProtection="1">
      <alignment/>
      <protection hidden="1"/>
    </xf>
    <xf numFmtId="0" fontId="0" fillId="0" borderId="16" xfId="0" applyBorder="1" applyAlignment="1" applyProtection="1">
      <alignment/>
      <protection hidden="1"/>
    </xf>
    <xf numFmtId="0" fontId="25" fillId="35" borderId="14" xfId="0" applyFont="1" applyFill="1" applyBorder="1" applyAlignment="1" applyProtection="1">
      <alignment/>
      <protection hidden="1"/>
    </xf>
    <xf numFmtId="0" fontId="16" fillId="35" borderId="14" xfId="0" applyFont="1" applyFill="1" applyBorder="1" applyAlignment="1" applyProtection="1">
      <alignment horizontal="center"/>
      <protection hidden="1"/>
    </xf>
    <xf numFmtId="0" fontId="25" fillId="35" borderId="18" xfId="0" applyFont="1" applyFill="1" applyBorder="1" applyAlignment="1" applyProtection="1">
      <alignment/>
      <protection hidden="1"/>
    </xf>
    <xf numFmtId="0" fontId="16" fillId="35" borderId="19" xfId="0" applyFont="1" applyFill="1" applyBorder="1" applyAlignment="1" applyProtection="1" quotePrefix="1">
      <alignment horizontal="center"/>
      <protection hidden="1"/>
    </xf>
    <xf numFmtId="0" fontId="25" fillId="35" borderId="0" xfId="0" applyFont="1" applyFill="1" applyAlignment="1" applyProtection="1">
      <alignment/>
      <protection hidden="1"/>
    </xf>
    <xf numFmtId="0" fontId="25" fillId="35" borderId="0" xfId="0" applyFont="1" applyFill="1" applyBorder="1" applyAlignment="1" applyProtection="1">
      <alignment/>
      <protection hidden="1"/>
    </xf>
    <xf numFmtId="0" fontId="0" fillId="36" borderId="20" xfId="0" applyFill="1" applyBorder="1" applyAlignment="1" applyProtection="1">
      <alignment/>
      <protection hidden="1"/>
    </xf>
    <xf numFmtId="0" fontId="25" fillId="35" borderId="10" xfId="0" applyFont="1" applyFill="1" applyBorder="1" applyAlignment="1" applyProtection="1">
      <alignment/>
      <protection hidden="1"/>
    </xf>
    <xf numFmtId="0" fontId="0" fillId="36" borderId="23" xfId="0" applyFill="1" applyBorder="1" applyAlignment="1" applyProtection="1">
      <alignment/>
      <protection hidden="1"/>
    </xf>
    <xf numFmtId="0" fontId="8" fillId="0" borderId="2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0" fillId="0" borderId="30" xfId="0" applyBorder="1" applyAlignment="1" applyProtection="1">
      <alignment/>
      <protection hidden="1"/>
    </xf>
    <xf numFmtId="0" fontId="24" fillId="0" borderId="19" xfId="0" applyFont="1" applyBorder="1" applyAlignment="1" applyProtection="1">
      <alignment/>
      <protection hidden="1"/>
    </xf>
    <xf numFmtId="0" fontId="16" fillId="0" borderId="25" xfId="0" applyFont="1" applyBorder="1" applyAlignment="1" applyProtection="1">
      <alignment/>
      <protection hidden="1"/>
    </xf>
    <xf numFmtId="3" fontId="9" fillId="0" borderId="21" xfId="0" applyNumberFormat="1" applyFont="1" applyFill="1" applyBorder="1" applyAlignment="1" applyProtection="1">
      <alignment/>
      <protection hidden="1"/>
    </xf>
    <xf numFmtId="38" fontId="9" fillId="0" borderId="21" xfId="0" applyNumberFormat="1" applyFont="1" applyFill="1" applyBorder="1" applyAlignment="1" applyProtection="1">
      <alignment/>
      <protection hidden="1"/>
    </xf>
    <xf numFmtId="0" fontId="0" fillId="37" borderId="0" xfId="0" applyFill="1" applyBorder="1" applyAlignment="1" applyProtection="1">
      <alignment/>
      <protection hidden="1"/>
    </xf>
    <xf numFmtId="0" fontId="0" fillId="38" borderId="0" xfId="0" applyFill="1" applyBorder="1" applyAlignment="1" applyProtection="1">
      <alignment/>
      <protection hidden="1"/>
    </xf>
    <xf numFmtId="0" fontId="0" fillId="0" borderId="20" xfId="0" applyBorder="1" applyAlignment="1" applyProtection="1">
      <alignment/>
      <protection hidden="1"/>
    </xf>
    <xf numFmtId="0" fontId="0" fillId="0" borderId="19" xfId="0" applyBorder="1" applyAlignment="1" applyProtection="1">
      <alignment/>
      <protection hidden="1"/>
    </xf>
    <xf numFmtId="0" fontId="10" fillId="0" borderId="0" xfId="0" applyFont="1" applyAlignment="1" applyProtection="1">
      <alignment/>
      <protection hidden="1"/>
    </xf>
    <xf numFmtId="0" fontId="16" fillId="0" borderId="10" xfId="0" applyFont="1" applyBorder="1" applyAlignment="1" applyProtection="1">
      <alignment/>
      <protection hidden="1"/>
    </xf>
    <xf numFmtId="0" fontId="0" fillId="0" borderId="10" xfId="0" applyBorder="1" applyAlignment="1" applyProtection="1">
      <alignment/>
      <protection hidden="1"/>
    </xf>
    <xf numFmtId="0" fontId="16" fillId="35" borderId="15" xfId="0" applyFont="1" applyFill="1" applyBorder="1" applyAlignment="1" applyProtection="1">
      <alignment/>
      <protection hidden="1"/>
    </xf>
    <xf numFmtId="0" fontId="8" fillId="0" borderId="29" xfId="0" applyFont="1" applyBorder="1" applyAlignment="1" applyProtection="1" quotePrefix="1">
      <alignment horizontal="center"/>
      <protection hidden="1"/>
    </xf>
    <xf numFmtId="0" fontId="25" fillId="36" borderId="11" xfId="0" applyFont="1" applyFill="1" applyBorder="1" applyAlignment="1" applyProtection="1">
      <alignment/>
      <protection hidden="1"/>
    </xf>
    <xf numFmtId="0" fontId="25" fillId="36" borderId="31" xfId="0" applyFont="1" applyFill="1" applyBorder="1" applyAlignment="1" applyProtection="1">
      <alignment/>
      <protection hidden="1"/>
    </xf>
    <xf numFmtId="0" fontId="0" fillId="0" borderId="27" xfId="0" applyBorder="1" applyAlignment="1" applyProtection="1">
      <alignment/>
      <protection hidden="1"/>
    </xf>
    <xf numFmtId="0" fontId="16" fillId="0" borderId="0" xfId="0" applyFont="1" applyAlignment="1" applyProtection="1">
      <alignment horizontal="right"/>
      <protection hidden="1"/>
    </xf>
    <xf numFmtId="0" fontId="0" fillId="0" borderId="0" xfId="0" applyFont="1" applyAlignment="1" applyProtection="1">
      <alignment horizontal="centerContinuous"/>
      <protection hidden="1"/>
    </xf>
    <xf numFmtId="0" fontId="16" fillId="0" borderId="0" xfId="0" applyFont="1" applyAlignment="1" applyProtection="1">
      <alignment horizontal="center"/>
      <protection hidden="1"/>
    </xf>
    <xf numFmtId="0" fontId="8" fillId="0" borderId="0" xfId="0" applyFont="1" applyFill="1" applyBorder="1" applyAlignment="1" applyProtection="1" quotePrefix="1">
      <alignment horizontal="left"/>
      <protection hidden="1"/>
    </xf>
    <xf numFmtId="0" fontId="5" fillId="0" borderId="0" xfId="0" applyFont="1" applyAlignment="1" applyProtection="1">
      <alignment horizontal="center"/>
      <protection hidden="1"/>
    </xf>
    <xf numFmtId="0" fontId="13" fillId="1" borderId="28" xfId="0" applyFont="1" applyFill="1" applyBorder="1" applyAlignment="1" applyProtection="1">
      <alignment/>
      <protection hidden="1"/>
    </xf>
    <xf numFmtId="0" fontId="8" fillId="1" borderId="16" xfId="0" applyFont="1" applyFill="1" applyBorder="1" applyAlignment="1" applyProtection="1">
      <alignment horizontal="center"/>
      <protection hidden="1"/>
    </xf>
    <xf numFmtId="0" fontId="8" fillId="1" borderId="18" xfId="0" applyFont="1" applyFill="1" applyBorder="1" applyAlignment="1" applyProtection="1">
      <alignment horizontal="center"/>
      <protection hidden="1"/>
    </xf>
    <xf numFmtId="0" fontId="8" fillId="1" borderId="13" xfId="0" applyFont="1" applyFill="1" applyBorder="1" applyAlignment="1" applyProtection="1">
      <alignment horizontal="center"/>
      <protection hidden="1"/>
    </xf>
    <xf numFmtId="0" fontId="16" fillId="36" borderId="14" xfId="0" applyFont="1" applyFill="1" applyBorder="1" applyAlignment="1" applyProtection="1">
      <alignment/>
      <protection hidden="1"/>
    </xf>
    <xf numFmtId="0" fontId="25" fillId="39" borderId="20" xfId="0" applyFont="1" applyFill="1" applyBorder="1" applyAlignment="1" applyProtection="1">
      <alignment/>
      <protection hidden="1"/>
    </xf>
    <xf numFmtId="0" fontId="16" fillId="36" borderId="18" xfId="0" applyFont="1" applyFill="1" applyBorder="1" applyAlignment="1" applyProtection="1">
      <alignment/>
      <protection hidden="1"/>
    </xf>
    <xf numFmtId="0" fontId="16" fillId="36" borderId="17" xfId="0" applyFont="1" applyFill="1" applyBorder="1" applyAlignment="1" applyProtection="1">
      <alignment/>
      <protection hidden="1"/>
    </xf>
    <xf numFmtId="0" fontId="16" fillId="36" borderId="24" xfId="0" applyFont="1" applyFill="1" applyBorder="1" applyAlignment="1" applyProtection="1">
      <alignment/>
      <protection hidden="1"/>
    </xf>
    <xf numFmtId="0" fontId="16" fillId="36" borderId="20" xfId="0" applyFont="1" applyFill="1" applyBorder="1" applyAlignment="1" applyProtection="1">
      <alignment horizontal="center"/>
      <protection hidden="1"/>
    </xf>
    <xf numFmtId="0" fontId="16" fillId="36" borderId="20" xfId="0" applyFont="1" applyFill="1" applyBorder="1" applyAlignment="1" applyProtection="1">
      <alignment/>
      <protection hidden="1"/>
    </xf>
    <xf numFmtId="0" fontId="16" fillId="36" borderId="19" xfId="0" applyFont="1" applyFill="1" applyBorder="1" applyAlignment="1" applyProtection="1">
      <alignment horizontal="center"/>
      <protection hidden="1"/>
    </xf>
    <xf numFmtId="0" fontId="16" fillId="36" borderId="19" xfId="0" applyFont="1" applyFill="1" applyBorder="1" applyAlignment="1" applyProtection="1" quotePrefix="1">
      <alignment horizontal="center"/>
      <protection hidden="1"/>
    </xf>
    <xf numFmtId="0" fontId="16" fillId="36" borderId="26" xfId="0" applyFont="1" applyFill="1" applyBorder="1" applyAlignment="1" applyProtection="1">
      <alignment/>
      <protection hidden="1"/>
    </xf>
    <xf numFmtId="0" fontId="25" fillId="39" borderId="31" xfId="0" applyFont="1" applyFill="1" applyBorder="1" applyAlignment="1" applyProtection="1">
      <alignment/>
      <protection hidden="1"/>
    </xf>
    <xf numFmtId="0" fontId="16" fillId="36" borderId="31" xfId="0" applyFont="1" applyFill="1" applyBorder="1" applyAlignment="1" applyProtection="1">
      <alignment horizontal="center"/>
      <protection hidden="1"/>
    </xf>
    <xf numFmtId="0" fontId="9" fillId="34" borderId="20" xfId="0" applyFont="1" applyFill="1" applyBorder="1" applyAlignment="1" applyProtection="1">
      <alignment/>
      <protection hidden="1" locked="0"/>
    </xf>
    <xf numFmtId="38" fontId="9" fillId="0" borderId="32" xfId="0" applyNumberFormat="1" applyFont="1" applyFill="1" applyBorder="1" applyAlignment="1" applyProtection="1">
      <alignment/>
      <protection hidden="1"/>
    </xf>
    <xf numFmtId="0" fontId="9" fillId="34" borderId="18" xfId="0" applyFont="1" applyFill="1" applyBorder="1" applyAlignment="1" applyProtection="1">
      <alignment/>
      <protection hidden="1" locked="0"/>
    </xf>
    <xf numFmtId="38" fontId="9" fillId="0" borderId="13" xfId="0" applyNumberFormat="1" applyFont="1" applyFill="1" applyBorder="1" applyAlignment="1" applyProtection="1">
      <alignment/>
      <protection hidden="1"/>
    </xf>
    <xf numFmtId="0" fontId="9" fillId="0" borderId="15" xfId="0" applyFont="1" applyBorder="1" applyAlignment="1" applyProtection="1">
      <alignment/>
      <protection hidden="1"/>
    </xf>
    <xf numFmtId="0" fontId="9" fillId="0" borderId="17" xfId="0" applyFont="1" applyBorder="1" applyAlignment="1" applyProtection="1">
      <alignment/>
      <protection hidden="1"/>
    </xf>
    <xf numFmtId="0" fontId="9" fillId="0" borderId="18" xfId="0" applyFont="1" applyBorder="1" applyAlignment="1" applyProtection="1">
      <alignment/>
      <protection hidden="1"/>
    </xf>
    <xf numFmtId="0" fontId="9" fillId="0" borderId="17" xfId="0" applyFont="1" applyFill="1" applyBorder="1" applyAlignment="1" applyProtection="1">
      <alignment/>
      <protection hidden="1"/>
    </xf>
    <xf numFmtId="6" fontId="33" fillId="0" borderId="31" xfId="0" applyNumberFormat="1" applyFont="1" applyFill="1" applyBorder="1" applyAlignment="1" applyProtection="1">
      <alignment/>
      <protection hidden="1"/>
    </xf>
    <xf numFmtId="0" fontId="20" fillId="0" borderId="0" xfId="0" applyFont="1" applyAlignment="1" applyProtection="1">
      <alignment horizontal="right"/>
      <protection hidden="1"/>
    </xf>
    <xf numFmtId="0" fontId="20" fillId="0" borderId="0" xfId="0" applyFont="1" applyAlignment="1" applyProtection="1" quotePrefix="1">
      <alignment horizontal="right"/>
      <protection hidden="1"/>
    </xf>
    <xf numFmtId="0" fontId="8" fillId="0" borderId="0" xfId="0" applyFont="1" applyFill="1" applyBorder="1" applyAlignment="1" applyProtection="1">
      <alignment/>
      <protection hidden="1"/>
    </xf>
    <xf numFmtId="0" fontId="0" fillId="0" borderId="0" xfId="0" applyFont="1" applyAlignment="1" applyProtection="1">
      <alignment horizontal="center"/>
      <protection hidden="1"/>
    </xf>
    <xf numFmtId="0" fontId="8" fillId="35" borderId="14" xfId="0" applyFont="1" applyFill="1" applyBorder="1" applyAlignment="1" applyProtection="1">
      <alignment/>
      <protection hidden="1"/>
    </xf>
    <xf numFmtId="0" fontId="8" fillId="35" borderId="15" xfId="0" applyFont="1" applyFill="1" applyBorder="1" applyAlignment="1" applyProtection="1">
      <alignment/>
      <protection hidden="1"/>
    </xf>
    <xf numFmtId="0" fontId="8" fillId="35" borderId="33" xfId="0" applyFont="1" applyFill="1" applyBorder="1" applyAlignment="1" applyProtection="1">
      <alignment horizontal="center"/>
      <protection hidden="1"/>
    </xf>
    <xf numFmtId="0" fontId="8" fillId="35" borderId="33" xfId="0" applyFont="1" applyFill="1" applyBorder="1" applyAlignment="1" applyProtection="1">
      <alignment/>
      <protection hidden="1"/>
    </xf>
    <xf numFmtId="0" fontId="8" fillId="35" borderId="28" xfId="0" applyFont="1" applyFill="1" applyBorder="1" applyAlignment="1" applyProtection="1">
      <alignment horizontal="center"/>
      <protection hidden="1"/>
    </xf>
    <xf numFmtId="0" fontId="8" fillId="35" borderId="13" xfId="0" applyFont="1" applyFill="1" applyBorder="1" applyAlignment="1" applyProtection="1">
      <alignment horizontal="center"/>
      <protection hidden="1"/>
    </xf>
    <xf numFmtId="0" fontId="16" fillId="35" borderId="14" xfId="0" applyFont="1" applyFill="1" applyBorder="1" applyAlignment="1" applyProtection="1">
      <alignment/>
      <protection hidden="1"/>
    </xf>
    <xf numFmtId="0" fontId="16" fillId="35" borderId="0" xfId="0" applyFont="1" applyFill="1" applyBorder="1" applyAlignment="1" applyProtection="1">
      <alignment/>
      <protection hidden="1"/>
    </xf>
    <xf numFmtId="0" fontId="16" fillId="35" borderId="20" xfId="0" applyFont="1" applyFill="1" applyBorder="1" applyAlignment="1" applyProtection="1">
      <alignment/>
      <protection hidden="1"/>
    </xf>
    <xf numFmtId="0" fontId="16" fillId="35" borderId="24" xfId="0" applyFont="1" applyFill="1" applyBorder="1" applyAlignment="1" applyProtection="1">
      <alignment/>
      <protection hidden="1"/>
    </xf>
    <xf numFmtId="0" fontId="16" fillId="35" borderId="0" xfId="0" applyFont="1" applyFill="1" applyAlignment="1" applyProtection="1">
      <alignment/>
      <protection hidden="1"/>
    </xf>
    <xf numFmtId="0" fontId="16" fillId="36" borderId="11" xfId="0" applyFont="1" applyFill="1" applyBorder="1" applyAlignment="1" applyProtection="1">
      <alignment/>
      <protection hidden="1"/>
    </xf>
    <xf numFmtId="0" fontId="16" fillId="36" borderId="11" xfId="0" applyFont="1" applyFill="1" applyBorder="1" applyAlignment="1" applyProtection="1">
      <alignment horizontal="center"/>
      <protection hidden="1"/>
    </xf>
    <xf numFmtId="0" fontId="16" fillId="35" borderId="31" xfId="0" applyFont="1" applyFill="1" applyBorder="1" applyAlignment="1" applyProtection="1">
      <alignment/>
      <protection hidden="1"/>
    </xf>
    <xf numFmtId="0" fontId="16" fillId="35" borderId="22" xfId="0" applyFont="1" applyFill="1" applyBorder="1" applyAlignment="1" applyProtection="1">
      <alignment horizontal="center"/>
      <protection hidden="1"/>
    </xf>
    <xf numFmtId="0" fontId="5" fillId="0" borderId="24" xfId="0" applyFont="1" applyBorder="1" applyAlignment="1" applyProtection="1">
      <alignment/>
      <protection hidden="1"/>
    </xf>
    <xf numFmtId="0" fontId="5" fillId="0" borderId="20" xfId="0" applyFont="1" applyBorder="1" applyAlignment="1" applyProtection="1">
      <alignment/>
      <protection hidden="1"/>
    </xf>
    <xf numFmtId="38" fontId="9" fillId="0" borderId="20" xfId="0" applyNumberFormat="1" applyFont="1" applyFill="1" applyBorder="1" applyAlignment="1" applyProtection="1">
      <alignment/>
      <protection hidden="1"/>
    </xf>
    <xf numFmtId="38" fontId="9" fillId="0" borderId="32" xfId="0" applyNumberFormat="1" applyFont="1" applyBorder="1" applyAlignment="1" applyProtection="1">
      <alignment/>
      <protection hidden="1"/>
    </xf>
    <xf numFmtId="0" fontId="5" fillId="0" borderId="14" xfId="0" applyFont="1" applyBorder="1" applyAlignment="1" applyProtection="1">
      <alignment/>
      <protection hidden="1"/>
    </xf>
    <xf numFmtId="0" fontId="8" fillId="0" borderId="33" xfId="0" applyFont="1" applyBorder="1" applyAlignment="1" applyProtection="1">
      <alignment/>
      <protection hidden="1"/>
    </xf>
    <xf numFmtId="0" fontId="5" fillId="0" borderId="18" xfId="0" applyFont="1" applyBorder="1" applyAlignment="1" applyProtection="1">
      <alignment/>
      <protection hidden="1"/>
    </xf>
    <xf numFmtId="38" fontId="9" fillId="0" borderId="18" xfId="0" applyNumberFormat="1" applyFont="1" applyFill="1" applyBorder="1" applyAlignment="1" applyProtection="1">
      <alignment/>
      <protection hidden="1"/>
    </xf>
    <xf numFmtId="0" fontId="36" fillId="0" borderId="0" xfId="0" applyFont="1" applyAlignment="1" applyProtection="1">
      <alignment horizontal="right"/>
      <protection hidden="1"/>
    </xf>
    <xf numFmtId="0" fontId="15" fillId="0" borderId="0" xfId="0" applyFont="1" applyAlignment="1" applyProtection="1">
      <alignment horizontal="centerContinuous"/>
      <protection hidden="1"/>
    </xf>
    <xf numFmtId="0" fontId="5" fillId="35" borderId="14" xfId="0" applyFont="1" applyFill="1" applyBorder="1" applyAlignment="1" applyProtection="1">
      <alignment/>
      <protection hidden="1"/>
    </xf>
    <xf numFmtId="0" fontId="5" fillId="35" borderId="15" xfId="0" applyFont="1" applyFill="1" applyBorder="1" applyAlignment="1" applyProtection="1">
      <alignment/>
      <protection hidden="1"/>
    </xf>
    <xf numFmtId="0" fontId="5" fillId="35" borderId="18" xfId="0" applyFont="1" applyFill="1" applyBorder="1" applyAlignment="1" applyProtection="1">
      <alignment/>
      <protection hidden="1"/>
    </xf>
    <xf numFmtId="0" fontId="18" fillId="35" borderId="18" xfId="0" applyFont="1" applyFill="1" applyBorder="1" applyAlignment="1" applyProtection="1">
      <alignment/>
      <protection hidden="1"/>
    </xf>
    <xf numFmtId="0" fontId="5" fillId="35" borderId="24" xfId="0" applyFont="1" applyFill="1" applyBorder="1" applyAlignment="1" applyProtection="1">
      <alignment/>
      <protection hidden="1"/>
    </xf>
    <xf numFmtId="0" fontId="0" fillId="35" borderId="0" xfId="0" applyFill="1" applyAlignment="1" applyProtection="1">
      <alignment/>
      <protection hidden="1"/>
    </xf>
    <xf numFmtId="0" fontId="3" fillId="35" borderId="0" xfId="0" applyFont="1" applyFill="1" applyAlignment="1" applyProtection="1">
      <alignment horizontal="center"/>
      <protection hidden="1"/>
    </xf>
    <xf numFmtId="0" fontId="5" fillId="35" borderId="0" xfId="0" applyFont="1" applyFill="1" applyAlignment="1" applyProtection="1">
      <alignment/>
      <protection hidden="1"/>
    </xf>
    <xf numFmtId="0" fontId="5" fillId="35" borderId="20" xfId="0" applyFont="1" applyFill="1" applyBorder="1" applyAlignment="1" applyProtection="1">
      <alignment/>
      <protection hidden="1"/>
    </xf>
    <xf numFmtId="6" fontId="33" fillId="35" borderId="20" xfId="0" applyNumberFormat="1" applyFont="1" applyFill="1" applyBorder="1" applyAlignment="1" applyProtection="1">
      <alignment/>
      <protection hidden="1"/>
    </xf>
    <xf numFmtId="0" fontId="5" fillId="35" borderId="25" xfId="0" applyFont="1" applyFill="1" applyBorder="1" applyAlignment="1" applyProtection="1">
      <alignment/>
      <protection hidden="1"/>
    </xf>
    <xf numFmtId="0" fontId="5" fillId="35" borderId="10" xfId="0" applyFont="1" applyFill="1" applyBorder="1" applyAlignment="1" applyProtection="1">
      <alignment/>
      <protection hidden="1"/>
    </xf>
    <xf numFmtId="0" fontId="5" fillId="35" borderId="23" xfId="0" applyFont="1" applyFill="1" applyBorder="1" applyAlignment="1" applyProtection="1">
      <alignment/>
      <protection hidden="1"/>
    </xf>
    <xf numFmtId="0" fontId="18" fillId="35" borderId="23" xfId="0" applyFont="1" applyFill="1" applyBorder="1" applyAlignment="1" applyProtection="1">
      <alignment/>
      <protection hidden="1"/>
    </xf>
    <xf numFmtId="0" fontId="8" fillId="35" borderId="24" xfId="0" applyFont="1" applyFill="1" applyBorder="1" applyAlignment="1" applyProtection="1">
      <alignment/>
      <protection hidden="1"/>
    </xf>
    <xf numFmtId="0" fontId="13" fillId="35" borderId="0" xfId="0" applyFont="1" applyFill="1" applyAlignment="1" applyProtection="1">
      <alignment/>
      <protection hidden="1"/>
    </xf>
    <xf numFmtId="0" fontId="8" fillId="35" borderId="0" xfId="0" applyFont="1" applyFill="1" applyAlignment="1" applyProtection="1">
      <alignment/>
      <protection hidden="1"/>
    </xf>
    <xf numFmtId="0" fontId="8" fillId="35" borderId="20" xfId="0" applyFont="1" applyFill="1" applyBorder="1" applyAlignment="1" applyProtection="1">
      <alignment/>
      <protection hidden="1"/>
    </xf>
    <xf numFmtId="0" fontId="8" fillId="35" borderId="16" xfId="0" applyFont="1" applyFill="1" applyBorder="1" applyAlignment="1" applyProtection="1">
      <alignment horizontal="center"/>
      <protection hidden="1"/>
    </xf>
    <xf numFmtId="0" fontId="8" fillId="35" borderId="18" xfId="0" applyFont="1" applyFill="1" applyBorder="1" applyAlignment="1" applyProtection="1">
      <alignment/>
      <protection hidden="1"/>
    </xf>
    <xf numFmtId="0" fontId="16" fillId="35" borderId="20" xfId="0" applyFont="1" applyFill="1" applyBorder="1" applyAlignment="1" applyProtection="1">
      <alignment horizontal="center"/>
      <protection hidden="1"/>
    </xf>
    <xf numFmtId="0" fontId="16" fillId="35" borderId="0" xfId="0" applyFont="1" applyFill="1" applyAlignment="1" applyProtection="1">
      <alignment horizontal="centerContinuous"/>
      <protection hidden="1"/>
    </xf>
    <xf numFmtId="0" fontId="16" fillId="35" borderId="20" xfId="0" applyFont="1" applyFill="1" applyBorder="1" applyAlignment="1" applyProtection="1" quotePrefix="1">
      <alignment horizontal="center"/>
      <protection hidden="1"/>
    </xf>
    <xf numFmtId="0" fontId="8" fillId="35" borderId="26" xfId="0" applyFont="1" applyFill="1" applyBorder="1" applyAlignment="1" applyProtection="1">
      <alignment/>
      <protection hidden="1"/>
    </xf>
    <xf numFmtId="0" fontId="8" fillId="35" borderId="11" xfId="0" applyFont="1" applyFill="1" applyBorder="1" applyAlignment="1" applyProtection="1">
      <alignment/>
      <protection hidden="1"/>
    </xf>
    <xf numFmtId="0" fontId="8" fillId="35" borderId="11" xfId="0" applyFont="1" applyFill="1" applyBorder="1" applyAlignment="1" applyProtection="1">
      <alignment horizontal="centerContinuous"/>
      <protection hidden="1"/>
    </xf>
    <xf numFmtId="0" fontId="8" fillId="35" borderId="31" xfId="0" applyFont="1" applyFill="1" applyBorder="1" applyAlignment="1" applyProtection="1">
      <alignment/>
      <protection hidden="1"/>
    </xf>
    <xf numFmtId="0" fontId="16" fillId="35" borderId="31" xfId="0" applyFont="1" applyFill="1" applyBorder="1" applyAlignment="1" applyProtection="1">
      <alignment horizontal="center"/>
      <protection hidden="1"/>
    </xf>
    <xf numFmtId="40" fontId="9" fillId="34" borderId="19" xfId="0" applyNumberFormat="1" applyFont="1" applyFill="1" applyBorder="1" applyAlignment="1" applyProtection="1">
      <alignment/>
      <protection hidden="1" locked="0"/>
    </xf>
    <xf numFmtId="40" fontId="9" fillId="34" borderId="17" xfId="0" applyNumberFormat="1" applyFont="1" applyFill="1" applyBorder="1" applyAlignment="1" applyProtection="1">
      <alignment/>
      <protection hidden="1" locked="0"/>
    </xf>
    <xf numFmtId="0" fontId="3" fillId="0" borderId="15" xfId="0" applyFont="1" applyBorder="1" applyAlignment="1" applyProtection="1">
      <alignment horizontal="centerContinuous"/>
      <protection hidden="1"/>
    </xf>
    <xf numFmtId="6" fontId="33" fillId="0" borderId="13" xfId="0" applyNumberFormat="1" applyFont="1" applyFill="1" applyBorder="1" applyAlignment="1" applyProtection="1">
      <alignment/>
      <protection hidden="1"/>
    </xf>
    <xf numFmtId="0" fontId="8" fillId="35" borderId="0" xfId="0" applyFont="1" applyFill="1" applyBorder="1" applyAlignment="1" applyProtection="1">
      <alignment/>
      <protection hidden="1"/>
    </xf>
    <xf numFmtId="0" fontId="8" fillId="35" borderId="17" xfId="0" applyFont="1" applyFill="1" applyBorder="1" applyAlignment="1" applyProtection="1">
      <alignment/>
      <protection hidden="1"/>
    </xf>
    <xf numFmtId="0" fontId="16" fillId="35" borderId="0" xfId="0" applyFont="1" applyFill="1" applyAlignment="1" applyProtection="1" quotePrefix="1">
      <alignment/>
      <protection hidden="1"/>
    </xf>
    <xf numFmtId="0" fontId="16" fillId="35" borderId="19" xfId="0" applyFont="1" applyFill="1" applyBorder="1" applyAlignment="1" applyProtection="1">
      <alignment/>
      <protection hidden="1"/>
    </xf>
    <xf numFmtId="0" fontId="16" fillId="35" borderId="26" xfId="0" applyFont="1" applyFill="1" applyBorder="1" applyAlignment="1" applyProtection="1">
      <alignment/>
      <protection hidden="1"/>
    </xf>
    <xf numFmtId="0" fontId="16" fillId="35" borderId="11" xfId="0" applyFont="1" applyFill="1" applyBorder="1" applyAlignment="1" applyProtection="1">
      <alignment/>
      <protection hidden="1"/>
    </xf>
    <xf numFmtId="6" fontId="26" fillId="34" borderId="20" xfId="0" applyNumberFormat="1" applyFont="1" applyFill="1" applyBorder="1" applyAlignment="1" applyProtection="1">
      <alignment/>
      <protection hidden="1" locked="0"/>
    </xf>
    <xf numFmtId="0" fontId="26" fillId="34" borderId="20" xfId="0" applyFont="1" applyFill="1" applyBorder="1" applyAlignment="1" applyProtection="1">
      <alignment/>
      <protection hidden="1" locked="0"/>
    </xf>
    <xf numFmtId="38" fontId="26" fillId="34" borderId="18" xfId="0" applyNumberFormat="1" applyFont="1" applyFill="1" applyBorder="1" applyAlignment="1" applyProtection="1">
      <alignment/>
      <protection hidden="1" locked="0"/>
    </xf>
    <xf numFmtId="0" fontId="26" fillId="34" borderId="18" xfId="0" applyFont="1" applyFill="1" applyBorder="1" applyAlignment="1" applyProtection="1">
      <alignment/>
      <protection hidden="1" locked="0"/>
    </xf>
    <xf numFmtId="0" fontId="3" fillId="0" borderId="15" xfId="0" applyFont="1" applyBorder="1" applyAlignment="1" applyProtection="1" quotePrefix="1">
      <alignment horizontal="center"/>
      <protection hidden="1"/>
    </xf>
    <xf numFmtId="0" fontId="26" fillId="0" borderId="15" xfId="0" applyFont="1" applyBorder="1" applyAlignment="1" applyProtection="1">
      <alignment/>
      <protection hidden="1"/>
    </xf>
    <xf numFmtId="0" fontId="9" fillId="0" borderId="0" xfId="0" applyFont="1" applyAlignment="1" applyProtection="1">
      <alignment/>
      <protection hidden="1"/>
    </xf>
    <xf numFmtId="0" fontId="9" fillId="0" borderId="20" xfId="0" applyFont="1" applyBorder="1" applyAlignment="1" applyProtection="1">
      <alignment/>
      <protection hidden="1"/>
    </xf>
    <xf numFmtId="0" fontId="16" fillId="0" borderId="0" xfId="0" applyFont="1" applyAlignment="1" applyProtection="1">
      <alignment horizontal="centerContinuous"/>
      <protection hidden="1"/>
    </xf>
    <xf numFmtId="6" fontId="33" fillId="0" borderId="21" xfId="0" applyNumberFormat="1" applyFont="1" applyFill="1" applyBorder="1" applyAlignment="1" applyProtection="1">
      <alignment/>
      <protection hidden="1"/>
    </xf>
    <xf numFmtId="0" fontId="5" fillId="0" borderId="0" xfId="0" applyFont="1" applyFill="1" applyAlignment="1" applyProtection="1">
      <alignment/>
      <protection hidden="1"/>
    </xf>
    <xf numFmtId="0" fontId="21" fillId="0" borderId="0" xfId="0" applyFont="1" applyAlignment="1" applyProtection="1">
      <alignment horizontal="center"/>
      <protection hidden="1"/>
    </xf>
    <xf numFmtId="0" fontId="13" fillId="0" borderId="13" xfId="0" applyFont="1" applyBorder="1" applyAlignment="1" applyProtection="1">
      <alignment/>
      <protection hidden="1"/>
    </xf>
    <xf numFmtId="0" fontId="20" fillId="0" borderId="0" xfId="0" applyFont="1" applyBorder="1" applyAlignment="1" applyProtection="1">
      <alignment horizontal="center"/>
      <protection hidden="1"/>
    </xf>
    <xf numFmtId="0" fontId="24" fillId="0" borderId="0" xfId="0" applyFont="1" applyAlignment="1" applyProtection="1">
      <alignment/>
      <protection hidden="1"/>
    </xf>
    <xf numFmtId="0" fontId="10" fillId="36" borderId="11" xfId="0" applyFont="1" applyFill="1" applyBorder="1" applyAlignment="1" applyProtection="1">
      <alignment/>
      <protection hidden="1"/>
    </xf>
    <xf numFmtId="0" fontId="8" fillId="0" borderId="10" xfId="0" applyFont="1" applyBorder="1" applyAlignment="1" applyProtection="1">
      <alignment horizontal="right"/>
      <protection hidden="1"/>
    </xf>
    <xf numFmtId="38" fontId="26" fillId="34" borderId="10" xfId="0" applyNumberFormat="1" applyFont="1" applyFill="1" applyBorder="1" applyAlignment="1" applyProtection="1">
      <alignment/>
      <protection hidden="1" locked="0"/>
    </xf>
    <xf numFmtId="0" fontId="5" fillId="0" borderId="20" xfId="0" applyFont="1" applyBorder="1" applyAlignment="1" applyProtection="1">
      <alignment horizontal="center"/>
      <protection hidden="1"/>
    </xf>
    <xf numFmtId="0" fontId="8" fillId="0" borderId="0" xfId="0" applyFont="1" applyAlignment="1" applyProtection="1">
      <alignment horizontal="center"/>
      <protection hidden="1"/>
    </xf>
    <xf numFmtId="38" fontId="26" fillId="34" borderId="15" xfId="0" applyNumberFormat="1" applyFont="1" applyFill="1" applyBorder="1" applyAlignment="1" applyProtection="1">
      <alignment/>
      <protection hidden="1" locked="0"/>
    </xf>
    <xf numFmtId="0" fontId="0" fillId="35" borderId="15" xfId="0" applyFill="1" applyBorder="1" applyAlignment="1" applyProtection="1">
      <alignment/>
      <protection hidden="1"/>
    </xf>
    <xf numFmtId="0" fontId="13" fillId="35" borderId="11" xfId="0" applyFont="1" applyFill="1" applyBorder="1" applyAlignment="1" applyProtection="1">
      <alignment/>
      <protection hidden="1"/>
    </xf>
    <xf numFmtId="0" fontId="0" fillId="35" borderId="31" xfId="0" applyFill="1" applyBorder="1" applyAlignment="1" applyProtection="1">
      <alignment/>
      <protection hidden="1"/>
    </xf>
    <xf numFmtId="0" fontId="13" fillId="0" borderId="10" xfId="0" applyFont="1" applyBorder="1" applyAlignment="1" applyProtection="1">
      <alignment/>
      <protection hidden="1"/>
    </xf>
    <xf numFmtId="0" fontId="13" fillId="0" borderId="23" xfId="0" applyFont="1" applyBorder="1" applyAlignment="1" applyProtection="1">
      <alignment/>
      <protection hidden="1"/>
    </xf>
    <xf numFmtId="38" fontId="26" fillId="0" borderId="23" xfId="0" applyNumberFormat="1" applyFont="1" applyFill="1" applyBorder="1" applyAlignment="1" applyProtection="1">
      <alignment/>
      <protection hidden="1"/>
    </xf>
    <xf numFmtId="0" fontId="13" fillId="0" borderId="20" xfId="0" applyFont="1" applyBorder="1" applyAlignment="1" applyProtection="1">
      <alignment/>
      <protection hidden="1"/>
    </xf>
    <xf numFmtId="38" fontId="26" fillId="0" borderId="20" xfId="0" applyNumberFormat="1" applyFont="1" applyBorder="1" applyAlignment="1" applyProtection="1">
      <alignment/>
      <protection hidden="1"/>
    </xf>
    <xf numFmtId="0" fontId="16" fillId="35" borderId="28" xfId="0" applyFont="1" applyFill="1" applyBorder="1" applyAlignment="1" applyProtection="1">
      <alignment/>
      <protection hidden="1"/>
    </xf>
    <xf numFmtId="0" fontId="5" fillId="35" borderId="28" xfId="0" applyFont="1" applyFill="1" applyBorder="1" applyAlignment="1" applyProtection="1">
      <alignment/>
      <protection hidden="1"/>
    </xf>
    <xf numFmtId="0" fontId="8" fillId="0" borderId="28" xfId="0" applyFont="1" applyBorder="1" applyAlignment="1" applyProtection="1">
      <alignment horizontal="center"/>
      <protection hidden="1"/>
    </xf>
    <xf numFmtId="0" fontId="16" fillId="35" borderId="15" xfId="0" applyFont="1" applyFill="1" applyBorder="1" applyAlignment="1" applyProtection="1">
      <alignment horizontal="center"/>
      <protection hidden="1"/>
    </xf>
    <xf numFmtId="0" fontId="25" fillId="35" borderId="24" xfId="0" applyFont="1" applyFill="1" applyBorder="1" applyAlignment="1" applyProtection="1">
      <alignment/>
      <protection hidden="1"/>
    </xf>
    <xf numFmtId="0" fontId="16" fillId="35" borderId="24" xfId="0" applyFont="1" applyFill="1" applyBorder="1" applyAlignment="1" applyProtection="1" quotePrefix="1">
      <alignment horizontal="center"/>
      <protection hidden="1"/>
    </xf>
    <xf numFmtId="0" fontId="13" fillId="0" borderId="11" xfId="0" applyFont="1" applyBorder="1" applyAlignment="1" applyProtection="1">
      <alignment/>
      <protection hidden="1"/>
    </xf>
    <xf numFmtId="0" fontId="13" fillId="0" borderId="31" xfId="0" applyFont="1" applyBorder="1" applyAlignment="1" applyProtection="1">
      <alignment/>
      <protection hidden="1"/>
    </xf>
    <xf numFmtId="38" fontId="26" fillId="0" borderId="22" xfId="0" applyNumberFormat="1" applyFont="1" applyFill="1" applyBorder="1" applyAlignment="1" applyProtection="1">
      <alignment/>
      <protection hidden="1"/>
    </xf>
    <xf numFmtId="0" fontId="25" fillId="35" borderId="11" xfId="0" applyFont="1" applyFill="1" applyBorder="1" applyAlignment="1" applyProtection="1">
      <alignment horizontal="center"/>
      <protection hidden="1"/>
    </xf>
    <xf numFmtId="0" fontId="16" fillId="35" borderId="26" xfId="0" applyFont="1" applyFill="1" applyBorder="1" applyAlignment="1" applyProtection="1">
      <alignment horizontal="center"/>
      <protection hidden="1"/>
    </xf>
    <xf numFmtId="0" fontId="13" fillId="0" borderId="0" xfId="0" applyFont="1" applyBorder="1" applyAlignment="1" applyProtection="1">
      <alignment/>
      <protection hidden="1"/>
    </xf>
    <xf numFmtId="38" fontId="24" fillId="0" borderId="20" xfId="0" applyNumberFormat="1" applyFont="1" applyBorder="1" applyAlignment="1" applyProtection="1">
      <alignment/>
      <protection hidden="1"/>
    </xf>
    <xf numFmtId="0" fontId="13" fillId="33" borderId="11" xfId="0" applyFont="1" applyFill="1" applyBorder="1" applyAlignment="1" applyProtection="1">
      <alignment/>
      <protection hidden="1"/>
    </xf>
    <xf numFmtId="0" fontId="13" fillId="33" borderId="31" xfId="0" applyFont="1" applyFill="1" applyBorder="1" applyAlignment="1" applyProtection="1">
      <alignment/>
      <protection hidden="1"/>
    </xf>
    <xf numFmtId="38" fontId="9" fillId="0" borderId="22" xfId="0" applyNumberFormat="1" applyFont="1" applyFill="1" applyBorder="1" applyAlignment="1" applyProtection="1">
      <alignment/>
      <protection hidden="1"/>
    </xf>
    <xf numFmtId="10" fontId="9" fillId="0" borderId="11" xfId="0" applyNumberFormat="1" applyFont="1" applyFill="1" applyBorder="1" applyAlignment="1" applyProtection="1">
      <alignment/>
      <protection hidden="1"/>
    </xf>
    <xf numFmtId="0" fontId="25" fillId="35" borderId="17" xfId="0" applyFont="1" applyFill="1" applyBorder="1" applyAlignment="1" applyProtection="1">
      <alignment/>
      <protection hidden="1"/>
    </xf>
    <xf numFmtId="0" fontId="16" fillId="35" borderId="18" xfId="0" applyFont="1" applyFill="1" applyBorder="1" applyAlignment="1" applyProtection="1">
      <alignment horizontal="center"/>
      <protection hidden="1"/>
    </xf>
    <xf numFmtId="0" fontId="25" fillId="35" borderId="11" xfId="0" applyFont="1" applyFill="1" applyBorder="1" applyAlignment="1" applyProtection="1">
      <alignment/>
      <protection hidden="1"/>
    </xf>
    <xf numFmtId="0" fontId="25" fillId="35" borderId="31" xfId="0" applyFont="1" applyFill="1" applyBorder="1" applyAlignment="1" applyProtection="1">
      <alignment horizontal="center"/>
      <protection hidden="1"/>
    </xf>
    <xf numFmtId="0" fontId="10" fillId="33" borderId="11" xfId="0" applyFont="1" applyFill="1" applyBorder="1" applyAlignment="1" applyProtection="1">
      <alignment/>
      <protection hidden="1"/>
    </xf>
    <xf numFmtId="37" fontId="9" fillId="0" borderId="22" xfId="0" applyNumberFormat="1" applyFont="1" applyFill="1" applyBorder="1" applyAlignment="1" applyProtection="1">
      <alignment/>
      <protection hidden="1"/>
    </xf>
    <xf numFmtId="10" fontId="9" fillId="0" borderId="31" xfId="0" applyNumberFormat="1" applyFont="1" applyFill="1" applyBorder="1" applyAlignment="1" applyProtection="1">
      <alignment/>
      <protection hidden="1"/>
    </xf>
    <xf numFmtId="0" fontId="37" fillId="0" borderId="0" xfId="0" applyNumberFormat="1" applyFont="1" applyAlignment="1" applyProtection="1">
      <alignment horizontal="center"/>
      <protection hidden="1"/>
    </xf>
    <xf numFmtId="0" fontId="37" fillId="0" borderId="0" xfId="0" applyNumberFormat="1" applyFont="1" applyAlignment="1" applyProtection="1">
      <alignment horizontal="right"/>
      <protection hidden="1"/>
    </xf>
    <xf numFmtId="0" fontId="37" fillId="0" borderId="0" xfId="0" applyNumberFormat="1" applyFont="1" applyAlignment="1" applyProtection="1" quotePrefix="1">
      <alignment horizontal="center"/>
      <protection hidden="1"/>
    </xf>
    <xf numFmtId="0" fontId="37" fillId="0" borderId="0" xfId="0" applyNumberFormat="1" applyFont="1" applyAlignment="1" applyProtection="1" quotePrefix="1">
      <alignment horizontal="right"/>
      <protection hidden="1"/>
    </xf>
    <xf numFmtId="0" fontId="35" fillId="0" borderId="0" xfId="0" applyNumberFormat="1" applyFont="1" applyAlignment="1" applyProtection="1">
      <alignment/>
      <protection hidden="1"/>
    </xf>
    <xf numFmtId="0" fontId="0" fillId="0" borderId="0" xfId="0" applyNumberFormat="1" applyAlignment="1" applyProtection="1">
      <alignment/>
      <protection hidden="1"/>
    </xf>
    <xf numFmtId="0" fontId="33" fillId="0" borderId="15" xfId="0" applyNumberFormat="1" applyFont="1" applyBorder="1" applyAlignment="1" applyProtection="1">
      <alignment horizontal="center"/>
      <protection hidden="1"/>
    </xf>
    <xf numFmtId="0" fontId="38" fillId="0" borderId="13" xfId="0" applyNumberFormat="1" applyFont="1" applyBorder="1" applyAlignment="1" applyProtection="1">
      <alignment horizontal="center"/>
      <protection hidden="1"/>
    </xf>
    <xf numFmtId="0" fontId="39" fillId="0" borderId="0" xfId="0" applyNumberFormat="1" applyFont="1" applyAlignment="1" applyProtection="1">
      <alignment/>
      <protection hidden="1"/>
    </xf>
    <xf numFmtId="0" fontId="38" fillId="0" borderId="17" xfId="0" applyNumberFormat="1" applyFont="1" applyBorder="1" applyAlignment="1" applyProtection="1">
      <alignment/>
      <protection hidden="1"/>
    </xf>
    <xf numFmtId="0" fontId="38" fillId="0" borderId="17" xfId="0" applyNumberFormat="1" applyFont="1" applyBorder="1" applyAlignment="1" applyProtection="1">
      <alignment horizontal="center"/>
      <protection hidden="1"/>
    </xf>
    <xf numFmtId="0" fontId="38" fillId="0" borderId="17" xfId="0" applyNumberFormat="1" applyFont="1" applyBorder="1" applyAlignment="1" applyProtection="1" quotePrefix="1">
      <alignment horizontal="center"/>
      <protection hidden="1"/>
    </xf>
    <xf numFmtId="0" fontId="38" fillId="0" borderId="19" xfId="0" applyNumberFormat="1" applyFont="1" applyBorder="1" applyAlignment="1" applyProtection="1">
      <alignment horizontal="center"/>
      <protection hidden="1"/>
    </xf>
    <xf numFmtId="0" fontId="38" fillId="0" borderId="21" xfId="0" applyNumberFormat="1"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protection hidden="1"/>
    </xf>
    <xf numFmtId="0" fontId="2" fillId="0" borderId="34" xfId="0" applyFont="1" applyBorder="1" applyAlignment="1" applyProtection="1">
      <alignment horizontal="center"/>
      <protection hidden="1"/>
    </xf>
    <xf numFmtId="0" fontId="0" fillId="0" borderId="35" xfId="0" applyNumberFormat="1" applyBorder="1" applyAlignment="1" applyProtection="1">
      <alignment/>
      <protection hidden="1"/>
    </xf>
    <xf numFmtId="0" fontId="0" fillId="0" borderId="25" xfId="0" applyNumberFormat="1" applyBorder="1" applyAlignment="1" applyProtection="1">
      <alignment/>
      <protection hidden="1"/>
    </xf>
    <xf numFmtId="0" fontId="0" fillId="0" borderId="0" xfId="0" applyNumberFormat="1" applyBorder="1" applyAlignment="1" applyProtection="1">
      <alignment/>
      <protection hidden="1"/>
    </xf>
    <xf numFmtId="37" fontId="9" fillId="34" borderId="23" xfId="0" applyNumberFormat="1" applyFont="1" applyFill="1" applyBorder="1" applyAlignment="1" applyProtection="1">
      <alignment horizontal="center"/>
      <protection hidden="1" locked="0"/>
    </xf>
    <xf numFmtId="3" fontId="10" fillId="34" borderId="21" xfId="0" applyNumberFormat="1" applyFont="1" applyFill="1" applyBorder="1" applyAlignment="1" applyProtection="1">
      <alignment horizontal="center"/>
      <protection hidden="1" locked="0"/>
    </xf>
    <xf numFmtId="3" fontId="9" fillId="34" borderId="21" xfId="0" applyNumberFormat="1" applyFont="1" applyFill="1" applyBorder="1" applyAlignment="1" applyProtection="1">
      <alignment horizontal="center"/>
      <protection hidden="1" locked="0"/>
    </xf>
    <xf numFmtId="38" fontId="9" fillId="34" borderId="23" xfId="0" applyNumberFormat="1" applyFont="1" applyFill="1" applyBorder="1" applyAlignment="1" applyProtection="1">
      <alignment horizontal="center"/>
      <protection hidden="1" locked="0"/>
    </xf>
    <xf numFmtId="0" fontId="9" fillId="34" borderId="23" xfId="0" applyFont="1" applyFill="1" applyBorder="1" applyAlignment="1" applyProtection="1">
      <alignment horizontal="center"/>
      <protection hidden="1" locked="0"/>
    </xf>
    <xf numFmtId="38" fontId="9" fillId="34" borderId="20" xfId="0" applyNumberFormat="1" applyFont="1" applyFill="1" applyBorder="1" applyAlignment="1" applyProtection="1">
      <alignment horizontal="center"/>
      <protection hidden="1" locked="0"/>
    </xf>
    <xf numFmtId="38" fontId="9" fillId="34" borderId="25" xfId="0" applyNumberFormat="1" applyFont="1" applyFill="1" applyBorder="1" applyAlignment="1" applyProtection="1">
      <alignment horizontal="center"/>
      <protection hidden="1" locked="0"/>
    </xf>
    <xf numFmtId="0" fontId="0" fillId="34" borderId="13" xfId="0" applyNumberFormat="1" applyFill="1" applyBorder="1" applyAlignment="1" applyProtection="1">
      <alignment horizontal="left"/>
      <protection hidden="1" locked="0"/>
    </xf>
    <xf numFmtId="0" fontId="39" fillId="34" borderId="13" xfId="0" applyNumberFormat="1" applyFont="1" applyFill="1" applyBorder="1" applyAlignment="1" applyProtection="1">
      <alignment horizontal="left"/>
      <protection hidden="1" locked="0"/>
    </xf>
    <xf numFmtId="0" fontId="39" fillId="34" borderId="13" xfId="0" applyNumberFormat="1" applyFont="1" applyFill="1" applyBorder="1" applyAlignment="1" applyProtection="1">
      <alignment horizontal="center"/>
      <protection hidden="1" locked="0"/>
    </xf>
    <xf numFmtId="0" fontId="3" fillId="0" borderId="0" xfId="0" applyFont="1" applyAlignment="1" applyProtection="1">
      <alignment horizontal="center" wrapText="1"/>
      <protection hidden="1"/>
    </xf>
    <xf numFmtId="14" fontId="5" fillId="0" borderId="0" xfId="0" applyNumberFormat="1" applyFont="1" applyAlignment="1" applyProtection="1">
      <alignment horizontal="center"/>
      <protection hidden="1"/>
    </xf>
    <xf numFmtId="0" fontId="3" fillId="0" borderId="0" xfId="0" applyFont="1" applyAlignment="1" applyProtection="1" quotePrefix="1">
      <alignment horizontal="center"/>
      <protection hidden="1"/>
    </xf>
    <xf numFmtId="0" fontId="37" fillId="0" borderId="0" xfId="0" applyNumberFormat="1" applyFont="1" applyAlignment="1" applyProtection="1" quotePrefix="1">
      <alignment horizontal="left"/>
      <protection hidden="1"/>
    </xf>
    <xf numFmtId="14" fontId="48" fillId="0" borderId="0" xfId="0" applyNumberFormat="1" applyFont="1" applyAlignment="1" applyProtection="1">
      <alignment horizontal="center"/>
      <protection hidden="1"/>
    </xf>
    <xf numFmtId="14" fontId="2" fillId="0" borderId="34" xfId="0" applyNumberFormat="1" applyFont="1" applyBorder="1" applyAlignment="1" applyProtection="1">
      <alignment horizontal="center"/>
      <protection hidden="1"/>
    </xf>
    <xf numFmtId="0" fontId="49" fillId="0" borderId="0" xfId="0" applyFont="1" applyAlignment="1" applyProtection="1">
      <alignment horizontal="right"/>
      <protection hidden="1"/>
    </xf>
    <xf numFmtId="37" fontId="49" fillId="0" borderId="0" xfId="0" applyNumberFormat="1" applyFont="1" applyAlignment="1" applyProtection="1">
      <alignment horizontal="right"/>
      <protection hidden="1"/>
    </xf>
    <xf numFmtId="14" fontId="5" fillId="0" borderId="10" xfId="0" applyNumberFormat="1" applyFont="1" applyBorder="1" applyAlignment="1" applyProtection="1">
      <alignment horizontal="center"/>
      <protection hidden="1"/>
    </xf>
    <xf numFmtId="0" fontId="8" fillId="34" borderId="36" xfId="0" applyFont="1" applyFill="1" applyBorder="1" applyAlignment="1" applyProtection="1">
      <alignment horizontal="left"/>
      <protection hidden="1" locked="0"/>
    </xf>
    <xf numFmtId="0" fontId="8" fillId="34" borderId="33" xfId="0" applyFont="1" applyFill="1" applyBorder="1" applyAlignment="1" applyProtection="1">
      <alignment horizontal="left"/>
      <protection hidden="1" locked="0"/>
    </xf>
    <xf numFmtId="0" fontId="0" fillId="0" borderId="33" xfId="0" applyFont="1" applyFill="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0" fontId="0" fillId="0" borderId="0" xfId="0" applyBorder="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wrapText="1"/>
      <protection/>
    </xf>
    <xf numFmtId="0" fontId="55" fillId="0" borderId="0" xfId="0" applyFont="1" applyAlignment="1" applyProtection="1">
      <alignment/>
      <protection/>
    </xf>
    <xf numFmtId="0" fontId="34" fillId="0" borderId="0" xfId="0" applyFont="1" applyBorder="1" applyAlignment="1" applyProtection="1">
      <alignment/>
      <protection/>
    </xf>
    <xf numFmtId="14" fontId="34" fillId="0" borderId="0" xfId="0" applyNumberFormat="1" applyFont="1" applyBorder="1" applyAlignment="1" applyProtection="1">
      <alignment/>
      <protection/>
    </xf>
    <xf numFmtId="0" fontId="34"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12" fillId="0" borderId="0" xfId="0" applyFont="1" applyAlignment="1" applyProtection="1">
      <alignment/>
      <protection hidden="1"/>
    </xf>
    <xf numFmtId="0" fontId="12" fillId="0" borderId="0" xfId="0" applyFont="1" applyAlignment="1" applyProtection="1">
      <alignment horizontal="center"/>
      <protection hidden="1"/>
    </xf>
    <xf numFmtId="0" fontId="50" fillId="0" borderId="0" xfId="0" applyFont="1" applyAlignment="1" applyProtection="1">
      <alignment/>
      <protection hidden="1"/>
    </xf>
    <xf numFmtId="0" fontId="53" fillId="0" borderId="0" xfId="0" applyFont="1" applyAlignment="1" applyProtection="1">
      <alignment/>
      <protection hidden="1"/>
    </xf>
    <xf numFmtId="0" fontId="43" fillId="0" borderId="0" xfId="0" applyFont="1" applyAlignment="1" applyProtection="1">
      <alignment/>
      <protection hidden="1"/>
    </xf>
    <xf numFmtId="39" fontId="43" fillId="0" borderId="0" xfId="0" applyNumberFormat="1" applyFont="1" applyAlignment="1" applyProtection="1">
      <alignment/>
      <protection hidden="1"/>
    </xf>
    <xf numFmtId="39" fontId="43" fillId="0" borderId="0" xfId="0" applyNumberFormat="1" applyFont="1" applyAlignment="1" applyProtection="1">
      <alignment horizontal="center"/>
      <protection hidden="1"/>
    </xf>
    <xf numFmtId="0" fontId="43" fillId="0" borderId="0" xfId="0" applyFont="1" applyAlignment="1" applyProtection="1">
      <alignment horizontal="center"/>
      <protection hidden="1"/>
    </xf>
    <xf numFmtId="0" fontId="46" fillId="0" borderId="0" xfId="0" applyFont="1" applyAlignment="1" applyProtection="1">
      <alignment/>
      <protection hidden="1"/>
    </xf>
    <xf numFmtId="37" fontId="43" fillId="0" borderId="0" xfId="0" applyNumberFormat="1" applyFont="1" applyAlignment="1" applyProtection="1">
      <alignment/>
      <protection hidden="1"/>
    </xf>
    <xf numFmtId="0" fontId="43" fillId="40" borderId="37" xfId="0" applyFont="1" applyFill="1" applyBorder="1" applyAlignment="1" applyProtection="1">
      <alignment/>
      <protection hidden="1"/>
    </xf>
    <xf numFmtId="39" fontId="43" fillId="40" borderId="38" xfId="0" applyNumberFormat="1" applyFont="1" applyFill="1" applyBorder="1" applyAlignment="1" applyProtection="1">
      <alignment/>
      <protection hidden="1"/>
    </xf>
    <xf numFmtId="39" fontId="47" fillId="40" borderId="38" xfId="0" applyNumberFormat="1" applyFont="1" applyFill="1" applyBorder="1" applyAlignment="1" applyProtection="1">
      <alignment horizontal="center"/>
      <protection hidden="1"/>
    </xf>
    <xf numFmtId="39" fontId="43" fillId="40" borderId="38" xfId="0" applyNumberFormat="1" applyFont="1" applyFill="1" applyBorder="1" applyAlignment="1" applyProtection="1">
      <alignment horizontal="center"/>
      <protection hidden="1"/>
    </xf>
    <xf numFmtId="0" fontId="43" fillId="40" borderId="39" xfId="0" applyFont="1" applyFill="1" applyBorder="1" applyAlignment="1" applyProtection="1">
      <alignment/>
      <protection hidden="1"/>
    </xf>
    <xf numFmtId="39" fontId="47" fillId="40" borderId="40" xfId="0" applyNumberFormat="1" applyFont="1" applyFill="1" applyBorder="1" applyAlignment="1" applyProtection="1">
      <alignment/>
      <protection hidden="1"/>
    </xf>
    <xf numFmtId="39" fontId="47" fillId="40" borderId="0" xfId="0" applyNumberFormat="1" applyFont="1" applyFill="1" applyBorder="1" applyAlignment="1" applyProtection="1">
      <alignment/>
      <protection hidden="1"/>
    </xf>
    <xf numFmtId="39" fontId="47" fillId="40" borderId="0" xfId="0" applyNumberFormat="1" applyFont="1" applyFill="1" applyBorder="1" applyAlignment="1" applyProtection="1">
      <alignment horizontal="center"/>
      <protection hidden="1"/>
    </xf>
    <xf numFmtId="39" fontId="47" fillId="40" borderId="0" xfId="0" applyNumberFormat="1" applyFont="1" applyFill="1" applyBorder="1" applyAlignment="1" applyProtection="1">
      <alignment horizontal="right"/>
      <protection hidden="1"/>
    </xf>
    <xf numFmtId="0" fontId="47" fillId="40" borderId="0" xfId="0" applyFont="1" applyFill="1" applyBorder="1" applyAlignment="1" applyProtection="1">
      <alignment horizontal="center"/>
      <protection hidden="1"/>
    </xf>
    <xf numFmtId="39" fontId="43" fillId="40" borderId="0" xfId="0" applyNumberFormat="1" applyFont="1" applyFill="1" applyBorder="1" applyAlignment="1" applyProtection="1">
      <alignment horizontal="center"/>
      <protection hidden="1"/>
    </xf>
    <xf numFmtId="0" fontId="43" fillId="40" borderId="41" xfId="0" applyFont="1" applyFill="1" applyBorder="1" applyAlignment="1" applyProtection="1">
      <alignment/>
      <protection hidden="1"/>
    </xf>
    <xf numFmtId="39" fontId="43" fillId="40" borderId="40" xfId="0" applyNumberFormat="1" applyFont="1" applyFill="1" applyBorder="1" applyAlignment="1" applyProtection="1">
      <alignment/>
      <protection hidden="1"/>
    </xf>
    <xf numFmtId="39" fontId="43" fillId="40" borderId="0" xfId="0" applyNumberFormat="1" applyFont="1" applyFill="1" applyBorder="1" applyAlignment="1" applyProtection="1">
      <alignment/>
      <protection hidden="1"/>
    </xf>
    <xf numFmtId="37" fontId="43" fillId="40" borderId="0" xfId="0" applyNumberFormat="1" applyFont="1" applyFill="1" applyBorder="1" applyAlignment="1" applyProtection="1">
      <alignment/>
      <protection hidden="1"/>
    </xf>
    <xf numFmtId="0" fontId="43" fillId="40" borderId="0" xfId="0" applyFont="1" applyFill="1" applyBorder="1" applyAlignment="1" applyProtection="1">
      <alignment horizontal="center"/>
      <protection hidden="1"/>
    </xf>
    <xf numFmtId="39" fontId="47" fillId="40" borderId="42" xfId="0" applyNumberFormat="1" applyFont="1" applyFill="1" applyBorder="1" applyAlignment="1" applyProtection="1">
      <alignment/>
      <protection hidden="1"/>
    </xf>
    <xf numFmtId="39" fontId="47" fillId="40" borderId="43" xfId="0" applyNumberFormat="1" applyFont="1" applyFill="1" applyBorder="1" applyAlignment="1" applyProtection="1">
      <alignment/>
      <protection hidden="1"/>
    </xf>
    <xf numFmtId="39" fontId="43" fillId="40" borderId="43" xfId="0" applyNumberFormat="1" applyFont="1" applyFill="1" applyBorder="1" applyAlignment="1" applyProtection="1">
      <alignment/>
      <protection hidden="1"/>
    </xf>
    <xf numFmtId="37" fontId="47" fillId="40" borderId="43" xfId="0" applyNumberFormat="1" applyFont="1" applyFill="1" applyBorder="1" applyAlignment="1" applyProtection="1">
      <alignment/>
      <protection hidden="1"/>
    </xf>
    <xf numFmtId="0" fontId="43" fillId="40" borderId="43" xfId="0" applyFont="1" applyFill="1" applyBorder="1" applyAlignment="1" applyProtection="1">
      <alignment horizontal="center"/>
      <protection hidden="1"/>
    </xf>
    <xf numFmtId="0" fontId="0" fillId="0" borderId="0" xfId="0" applyFill="1" applyAlignment="1" applyProtection="1">
      <alignment horizontal="center"/>
      <protection hidden="1"/>
    </xf>
    <xf numFmtId="2" fontId="0" fillId="0" borderId="33" xfId="0" applyNumberFormat="1" applyFont="1" applyFill="1" applyBorder="1" applyAlignment="1" applyProtection="1">
      <alignment horizontal="center"/>
      <protection hidden="1"/>
    </xf>
    <xf numFmtId="0" fontId="34" fillId="34" borderId="13" xfId="0" applyFont="1" applyFill="1" applyBorder="1" applyAlignment="1" applyProtection="1">
      <alignment horizontal="center"/>
      <protection locked="0"/>
    </xf>
    <xf numFmtId="0" fontId="35" fillId="34" borderId="13" xfId="0" applyFont="1" applyFill="1" applyBorder="1" applyAlignment="1" applyProtection="1">
      <alignment horizontal="center" vertical="center"/>
      <protection locked="0"/>
    </xf>
    <xf numFmtId="3" fontId="9" fillId="34" borderId="10" xfId="44" applyNumberFormat="1" applyFont="1" applyFill="1" applyBorder="1" applyAlignment="1" applyProtection="1">
      <alignment/>
      <protection locked="0"/>
    </xf>
    <xf numFmtId="3" fontId="9" fillId="34" borderId="10" xfId="42" applyNumberFormat="1" applyFont="1" applyFill="1" applyBorder="1" applyAlignment="1" applyProtection="1">
      <alignment/>
      <protection locked="0"/>
    </xf>
    <xf numFmtId="14" fontId="9" fillId="0" borderId="13" xfId="0" applyNumberFormat="1" applyFont="1" applyFill="1" applyBorder="1" applyAlignment="1" applyProtection="1">
      <alignment horizontal="center" vertical="center"/>
      <protection hidden="1"/>
    </xf>
    <xf numFmtId="10" fontId="0" fillId="0" borderId="33" xfId="0" applyNumberFormat="1" applyFill="1" applyBorder="1" applyAlignment="1" applyProtection="1">
      <alignment horizontal="right"/>
      <protection hidden="1"/>
    </xf>
    <xf numFmtId="0" fontId="37" fillId="0" borderId="0" xfId="0" applyNumberFormat="1" applyFont="1" applyFill="1" applyAlignment="1" applyProtection="1" quotePrefix="1">
      <alignment horizontal="center" wrapText="1"/>
      <protection hidden="1"/>
    </xf>
    <xf numFmtId="0" fontId="37" fillId="0" borderId="0" xfId="0" applyNumberFormat="1" applyFont="1" applyAlignment="1" applyProtection="1" quotePrefix="1">
      <alignment horizontal="right"/>
      <protection hidden="1"/>
    </xf>
    <xf numFmtId="0" fontId="16" fillId="0" borderId="24" xfId="0" applyFont="1" applyFill="1" applyBorder="1" applyAlignment="1" applyProtection="1">
      <alignment horizontal="center"/>
      <protection hidden="1"/>
    </xf>
    <xf numFmtId="0" fontId="16" fillId="0" borderId="24" xfId="0" applyFont="1" applyFill="1" applyBorder="1" applyAlignment="1" applyProtection="1" quotePrefix="1">
      <alignment horizontal="center"/>
      <protection hidden="1"/>
    </xf>
    <xf numFmtId="0" fontId="16" fillId="0" borderId="0" xfId="0" applyFont="1" applyFill="1" applyBorder="1" applyAlignment="1" applyProtection="1" quotePrefix="1">
      <alignment horizontal="center"/>
      <protection hidden="1"/>
    </xf>
    <xf numFmtId="49" fontId="57" fillId="0" borderId="11" xfId="0" applyNumberFormat="1" applyFont="1" applyFill="1" applyBorder="1" applyAlignment="1" applyProtection="1">
      <alignment horizontal="center"/>
      <protection hidden="1"/>
    </xf>
    <xf numFmtId="0" fontId="8" fillId="0" borderId="0" xfId="0" applyFont="1" applyBorder="1" applyAlignment="1" applyProtection="1">
      <alignment/>
      <protection hidden="1"/>
    </xf>
    <xf numFmtId="49" fontId="10" fillId="0" borderId="35" xfId="0" applyNumberFormat="1" applyFont="1" applyFill="1" applyBorder="1" applyAlignment="1" applyProtection="1">
      <alignment horizontal="left"/>
      <protection hidden="1"/>
    </xf>
    <xf numFmtId="0" fontId="10" fillId="0" borderId="28" xfId="0" applyFont="1" applyFill="1" applyBorder="1" applyAlignment="1" applyProtection="1">
      <alignment horizontal="left"/>
      <protection hidden="1"/>
    </xf>
    <xf numFmtId="0" fontId="16" fillId="0" borderId="20" xfId="0" applyFont="1" applyFill="1" applyBorder="1" applyAlignment="1" applyProtection="1">
      <alignment horizontal="center"/>
      <protection hidden="1"/>
    </xf>
    <xf numFmtId="0" fontId="25" fillId="0" borderId="20" xfId="0" applyFont="1" applyFill="1" applyBorder="1" applyAlignment="1" applyProtection="1">
      <alignment/>
      <protection hidden="1"/>
    </xf>
    <xf numFmtId="0" fontId="25" fillId="0" borderId="0" xfId="0" applyFont="1" applyFill="1" applyAlignment="1" applyProtection="1">
      <alignment/>
      <protection hidden="1"/>
    </xf>
    <xf numFmtId="0" fontId="16" fillId="0" borderId="17" xfId="0" applyFont="1" applyFill="1" applyBorder="1" applyAlignment="1" applyProtection="1">
      <alignment horizontal="center"/>
      <protection hidden="1"/>
    </xf>
    <xf numFmtId="0" fontId="16" fillId="0" borderId="18" xfId="0" applyFont="1" applyFill="1" applyBorder="1" applyAlignment="1" applyProtection="1">
      <alignment horizontal="center"/>
      <protection hidden="1"/>
    </xf>
    <xf numFmtId="0" fontId="25" fillId="0" borderId="18" xfId="0" applyFont="1" applyFill="1" applyBorder="1" applyAlignment="1" applyProtection="1">
      <alignment/>
      <protection hidden="1"/>
    </xf>
    <xf numFmtId="0" fontId="16" fillId="0" borderId="19" xfId="0" applyFont="1" applyFill="1" applyBorder="1" applyAlignment="1" applyProtection="1">
      <alignment horizontal="center"/>
      <protection hidden="1"/>
    </xf>
    <xf numFmtId="0" fontId="16" fillId="0" borderId="20" xfId="0" applyFont="1" applyFill="1" applyBorder="1" applyAlignment="1" applyProtection="1" quotePrefix="1">
      <alignment horizontal="center"/>
      <protection hidden="1"/>
    </xf>
    <xf numFmtId="0" fontId="16" fillId="0" borderId="26" xfId="0" applyFont="1" applyFill="1" applyBorder="1" applyAlignment="1" applyProtection="1">
      <alignment horizontal="center"/>
      <protection hidden="1"/>
    </xf>
    <xf numFmtId="0" fontId="16" fillId="0" borderId="26" xfId="0" applyFont="1" applyFill="1" applyBorder="1" applyAlignment="1" applyProtection="1" quotePrefix="1">
      <alignment horizontal="center"/>
      <protection hidden="1"/>
    </xf>
    <xf numFmtId="0" fontId="16" fillId="0" borderId="22" xfId="0" applyFont="1" applyFill="1" applyBorder="1" applyAlignment="1" applyProtection="1">
      <alignment horizontal="center"/>
      <protection hidden="1"/>
    </xf>
    <xf numFmtId="0" fontId="16" fillId="0" borderId="31" xfId="0" applyFont="1" applyFill="1" applyBorder="1" applyAlignment="1" applyProtection="1">
      <alignment horizontal="center"/>
      <protection hidden="1"/>
    </xf>
    <xf numFmtId="37" fontId="24" fillId="34" borderId="15" xfId="0" applyNumberFormat="1" applyFont="1" applyFill="1" applyBorder="1" applyAlignment="1" applyProtection="1">
      <alignment horizontal="right"/>
      <protection hidden="1" locked="0"/>
    </xf>
    <xf numFmtId="38" fontId="10" fillId="34" borderId="44" xfId="0" applyNumberFormat="1" applyFont="1" applyFill="1" applyBorder="1" applyAlignment="1" applyProtection="1">
      <alignment horizontal="right"/>
      <protection hidden="1" locked="0"/>
    </xf>
    <xf numFmtId="9" fontId="10" fillId="34" borderId="44" xfId="0" applyNumberFormat="1" applyFont="1" applyFill="1" applyBorder="1" applyAlignment="1" applyProtection="1">
      <alignment horizontal="right"/>
      <protection hidden="1" locked="0"/>
    </xf>
    <xf numFmtId="9" fontId="10" fillId="0" borderId="20" xfId="0" applyNumberFormat="1" applyFont="1" applyFill="1" applyBorder="1" applyAlignment="1" applyProtection="1">
      <alignment horizontal="right"/>
      <protection hidden="1"/>
    </xf>
    <xf numFmtId="37" fontId="10" fillId="0" borderId="44" xfId="0" applyNumberFormat="1" applyFont="1" applyFill="1" applyBorder="1" applyAlignment="1" applyProtection="1">
      <alignment horizontal="right"/>
      <protection hidden="1"/>
    </xf>
    <xf numFmtId="38" fontId="10" fillId="0" borderId="19" xfId="0" applyNumberFormat="1" applyFont="1" applyBorder="1" applyAlignment="1" applyProtection="1">
      <alignment horizontal="right"/>
      <protection hidden="1"/>
    </xf>
    <xf numFmtId="38" fontId="10" fillId="34" borderId="18" xfId="0" applyNumberFormat="1" applyFont="1" applyFill="1" applyBorder="1" applyAlignment="1" applyProtection="1">
      <alignment horizontal="right"/>
      <protection hidden="1" locked="0"/>
    </xf>
    <xf numFmtId="9" fontId="10" fillId="34" borderId="18" xfId="0" applyNumberFormat="1" applyFont="1" applyFill="1" applyBorder="1" applyAlignment="1" applyProtection="1">
      <alignment horizontal="right"/>
      <protection hidden="1" locked="0"/>
    </xf>
    <xf numFmtId="9" fontId="10" fillId="0" borderId="18" xfId="0" applyNumberFormat="1" applyFont="1" applyFill="1" applyBorder="1" applyAlignment="1" applyProtection="1">
      <alignment horizontal="right"/>
      <protection hidden="1"/>
    </xf>
    <xf numFmtId="37" fontId="10" fillId="0" borderId="18" xfId="0" applyNumberFormat="1" applyFont="1" applyFill="1" applyBorder="1" applyAlignment="1" applyProtection="1">
      <alignment horizontal="right"/>
      <protection hidden="1"/>
    </xf>
    <xf numFmtId="38" fontId="10" fillId="0" borderId="13" xfId="0" applyNumberFormat="1" applyFont="1" applyBorder="1" applyAlignment="1" applyProtection="1">
      <alignment horizontal="right"/>
      <protection hidden="1"/>
    </xf>
    <xf numFmtId="38" fontId="10" fillId="0" borderId="17" xfId="0" applyNumberFormat="1" applyFont="1" applyBorder="1" applyAlignment="1" applyProtection="1">
      <alignment horizontal="right"/>
      <protection hidden="1"/>
    </xf>
    <xf numFmtId="0" fontId="0" fillId="0" borderId="15" xfId="0" applyBorder="1" applyAlignment="1" applyProtection="1">
      <alignment horizontal="right"/>
      <protection hidden="1"/>
    </xf>
    <xf numFmtId="0" fontId="0" fillId="0" borderId="17" xfId="0" applyFill="1" applyBorder="1" applyAlignment="1" applyProtection="1">
      <alignment horizontal="right"/>
      <protection hidden="1"/>
    </xf>
    <xf numFmtId="0" fontId="0" fillId="0" borderId="17" xfId="0" applyBorder="1" applyAlignment="1" applyProtection="1">
      <alignment horizontal="right"/>
      <protection hidden="1"/>
    </xf>
    <xf numFmtId="0" fontId="10" fillId="0" borderId="17" xfId="0" applyFont="1" applyBorder="1" applyAlignment="1" applyProtection="1">
      <alignment horizontal="right"/>
      <protection hidden="1"/>
    </xf>
    <xf numFmtId="0" fontId="10" fillId="0" borderId="18" xfId="0" applyFont="1" applyFill="1" applyBorder="1" applyAlignment="1" applyProtection="1">
      <alignment horizontal="right"/>
      <protection hidden="1"/>
    </xf>
    <xf numFmtId="9" fontId="0" fillId="0" borderId="21" xfId="0" applyNumberFormat="1" applyBorder="1" applyAlignment="1" applyProtection="1">
      <alignment horizontal="right"/>
      <protection hidden="1"/>
    </xf>
    <xf numFmtId="0" fontId="13" fillId="0" borderId="21" xfId="0" applyFont="1" applyFill="1" applyBorder="1" applyAlignment="1" applyProtection="1">
      <alignment horizontal="right"/>
      <protection hidden="1"/>
    </xf>
    <xf numFmtId="6" fontId="9" fillId="0" borderId="21" xfId="0" applyNumberFormat="1" applyFont="1" applyFill="1" applyBorder="1" applyAlignment="1" applyProtection="1">
      <alignment horizontal="right"/>
      <protection hidden="1"/>
    </xf>
    <xf numFmtId="6" fontId="9" fillId="0" borderId="21" xfId="0" applyNumberFormat="1" applyFont="1" applyBorder="1" applyAlignment="1" applyProtection="1">
      <alignment horizontal="right"/>
      <protection hidden="1"/>
    </xf>
    <xf numFmtId="44" fontId="8" fillId="34" borderId="15" xfId="44" applyFont="1" applyFill="1" applyBorder="1" applyAlignment="1" applyProtection="1">
      <alignment/>
      <protection hidden="1" locked="0"/>
    </xf>
    <xf numFmtId="0" fontId="0" fillId="0" borderId="11" xfId="0" applyNumberFormat="1" applyFill="1" applyBorder="1" applyAlignment="1" applyProtection="1">
      <alignment/>
      <protection hidden="1" locked="0"/>
    </xf>
    <xf numFmtId="0" fontId="0" fillId="0" borderId="15" xfId="0" applyNumberFormat="1" applyFill="1" applyBorder="1" applyAlignment="1" applyProtection="1">
      <alignment horizontal="left"/>
      <protection hidden="1"/>
    </xf>
    <xf numFmtId="0" fontId="42" fillId="0" borderId="0" xfId="0" applyFont="1" applyAlignment="1" applyProtection="1">
      <alignment horizontal="right"/>
      <protection hidden="1"/>
    </xf>
    <xf numFmtId="0" fontId="16" fillId="0" borderId="18" xfId="0" applyFont="1" applyFill="1" applyBorder="1" applyAlignment="1" applyProtection="1">
      <alignment/>
      <protection hidden="1"/>
    </xf>
    <xf numFmtId="0" fontId="16" fillId="0" borderId="15" xfId="0" applyFont="1" applyFill="1" applyBorder="1" applyAlignment="1" applyProtection="1">
      <alignment/>
      <protection hidden="1"/>
    </xf>
    <xf numFmtId="0" fontId="16" fillId="0" borderId="20" xfId="0" applyFont="1" applyFill="1" applyBorder="1" applyAlignment="1" applyProtection="1">
      <alignment/>
      <protection hidden="1"/>
    </xf>
    <xf numFmtId="0" fontId="8" fillId="0" borderId="35" xfId="0" applyFont="1" applyFill="1" applyBorder="1" applyAlignment="1" applyProtection="1">
      <alignment horizontal="left"/>
      <protection hidden="1"/>
    </xf>
    <xf numFmtId="0" fontId="8" fillId="0" borderId="28" xfId="0" applyFont="1" applyFill="1" applyBorder="1" applyAlignment="1" applyProtection="1">
      <alignment horizontal="left"/>
      <protection hidden="1"/>
    </xf>
    <xf numFmtId="9" fontId="10" fillId="34" borderId="44" xfId="0" applyNumberFormat="1" applyFont="1" applyFill="1" applyBorder="1" applyAlignment="1" applyProtection="1">
      <alignment horizontal="right"/>
      <protection locked="0"/>
    </xf>
    <xf numFmtId="9" fontId="10" fillId="34" borderId="18" xfId="0" applyNumberFormat="1" applyFont="1" applyFill="1" applyBorder="1" applyAlignment="1" applyProtection="1">
      <alignment horizontal="right"/>
      <protection locked="0"/>
    </xf>
    <xf numFmtId="9" fontId="9" fillId="34" borderId="20" xfId="0" applyNumberFormat="1" applyFont="1" applyFill="1" applyBorder="1" applyAlignment="1" applyProtection="1">
      <alignment/>
      <protection locked="0"/>
    </xf>
    <xf numFmtId="9" fontId="9" fillId="34" borderId="18" xfId="0" applyNumberFormat="1" applyFont="1" applyFill="1" applyBorder="1" applyAlignment="1" applyProtection="1">
      <alignment/>
      <protection locked="0"/>
    </xf>
    <xf numFmtId="168" fontId="0" fillId="0" borderId="21" xfId="0" applyNumberFormat="1" applyFill="1" applyBorder="1" applyAlignment="1" applyProtection="1">
      <alignment horizontal="right"/>
      <protection hidden="1"/>
    </xf>
    <xf numFmtId="2" fontId="0" fillId="0" borderId="21" xfId="0" applyNumberFormat="1" applyFill="1" applyBorder="1" applyAlignment="1" applyProtection="1">
      <alignment horizontal="right"/>
      <protection hidden="1"/>
    </xf>
    <xf numFmtId="38" fontId="26" fillId="41" borderId="10" xfId="0" applyNumberFormat="1" applyFont="1" applyFill="1" applyBorder="1" applyAlignment="1" applyProtection="1">
      <alignment/>
      <protection locked="0"/>
    </xf>
    <xf numFmtId="9" fontId="0" fillId="0" borderId="0" xfId="0" applyNumberFormat="1" applyBorder="1" applyAlignment="1" applyProtection="1">
      <alignment horizontal="right"/>
      <protection hidden="1"/>
    </xf>
    <xf numFmtId="6" fontId="9" fillId="0" borderId="19" xfId="0" applyNumberFormat="1" applyFont="1" applyFill="1" applyBorder="1" applyAlignment="1" applyProtection="1">
      <alignment horizontal="right"/>
      <protection hidden="1"/>
    </xf>
    <xf numFmtId="6" fontId="9" fillId="0" borderId="20" xfId="0" applyNumberFormat="1" applyFont="1" applyBorder="1" applyAlignment="1" applyProtection="1">
      <alignment horizontal="right"/>
      <protection hidden="1"/>
    </xf>
    <xf numFmtId="2" fontId="0" fillId="0" borderId="45" xfId="0" applyNumberFormat="1" applyFill="1" applyBorder="1" applyAlignment="1" applyProtection="1">
      <alignment horizontal="right"/>
      <protection hidden="1"/>
    </xf>
    <xf numFmtId="0" fontId="13" fillId="0" borderId="46" xfId="0" applyFont="1" applyBorder="1" applyAlignment="1" applyProtection="1">
      <alignment/>
      <protection hidden="1"/>
    </xf>
    <xf numFmtId="0" fontId="13" fillId="0" borderId="47" xfId="0" applyFont="1" applyFill="1" applyBorder="1" applyAlignment="1" applyProtection="1">
      <alignment horizontal="right"/>
      <protection hidden="1"/>
    </xf>
    <xf numFmtId="49" fontId="57" fillId="0" borderId="31" xfId="0" applyNumberFormat="1" applyFont="1" applyFill="1" applyBorder="1" applyAlignment="1" applyProtection="1">
      <alignment horizontal="center"/>
      <protection hidden="1"/>
    </xf>
    <xf numFmtId="0" fontId="8" fillId="34" borderId="48" xfId="0" applyFont="1" applyFill="1" applyBorder="1" applyAlignment="1" applyProtection="1">
      <alignment horizontal="left"/>
      <protection hidden="1" locked="0"/>
    </xf>
    <xf numFmtId="0" fontId="8" fillId="34" borderId="49" xfId="0" applyFont="1" applyFill="1" applyBorder="1" applyAlignment="1" applyProtection="1">
      <alignment horizontal="left"/>
      <protection hidden="1" locked="0"/>
    </xf>
    <xf numFmtId="0" fontId="0" fillId="34" borderId="49" xfId="0" applyFill="1" applyBorder="1" applyAlignment="1" applyProtection="1">
      <alignment horizontal="left"/>
      <protection hidden="1" locked="0"/>
    </xf>
    <xf numFmtId="0" fontId="0" fillId="0" borderId="24" xfId="0" applyNumberFormat="1" applyFont="1" applyBorder="1" applyAlignment="1" applyProtection="1">
      <alignment/>
      <protection hidden="1"/>
    </xf>
    <xf numFmtId="0" fontId="0" fillId="0" borderId="0" xfId="0" applyNumberFormat="1" applyFill="1" applyBorder="1" applyAlignment="1" applyProtection="1">
      <alignment horizontal="left"/>
      <protection hidden="1"/>
    </xf>
    <xf numFmtId="0" fontId="0" fillId="0" borderId="35" xfId="0" applyNumberFormat="1" applyFont="1" applyBorder="1" applyAlignment="1" applyProtection="1">
      <alignment/>
      <protection hidden="1"/>
    </xf>
    <xf numFmtId="0" fontId="0" fillId="0" borderId="25" xfId="0" applyNumberFormat="1" applyFont="1" applyBorder="1" applyAlignment="1" applyProtection="1">
      <alignment/>
      <protection hidden="1"/>
    </xf>
    <xf numFmtId="0" fontId="8" fillId="0" borderId="0" xfId="0" applyFont="1" applyAlignment="1" applyProtection="1">
      <alignment horizontal="left"/>
      <protection hidden="1"/>
    </xf>
    <xf numFmtId="0" fontId="13" fillId="0" borderId="0" xfId="0" applyFont="1" applyAlignment="1" applyProtection="1">
      <alignment/>
      <protection hidden="1"/>
    </xf>
    <xf numFmtId="0" fontId="16" fillId="0" borderId="14" xfId="0" applyFont="1" applyFill="1" applyBorder="1" applyAlignment="1" applyProtection="1">
      <alignment horizontal="center"/>
      <protection hidden="1"/>
    </xf>
    <xf numFmtId="38" fontId="9" fillId="41" borderId="20" xfId="0" applyNumberFormat="1" applyFont="1" applyFill="1" applyBorder="1" applyAlignment="1" applyProtection="1">
      <alignment/>
      <protection hidden="1" locked="0"/>
    </xf>
    <xf numFmtId="38" fontId="9" fillId="41" borderId="18" xfId="0" applyNumberFormat="1" applyFont="1" applyFill="1" applyBorder="1" applyAlignment="1" applyProtection="1">
      <alignment/>
      <protection hidden="1" locked="0"/>
    </xf>
    <xf numFmtId="40" fontId="9" fillId="41" borderId="20" xfId="0" applyNumberFormat="1" applyFont="1" applyFill="1" applyBorder="1" applyAlignment="1" applyProtection="1">
      <alignment/>
      <protection hidden="1" locked="0"/>
    </xf>
    <xf numFmtId="40" fontId="9" fillId="41" borderId="18" xfId="0" applyNumberFormat="1" applyFont="1" applyFill="1" applyBorder="1" applyAlignment="1" applyProtection="1">
      <alignment/>
      <protection hidden="1" locked="0"/>
    </xf>
    <xf numFmtId="3" fontId="9" fillId="41" borderId="26" xfId="0" applyNumberFormat="1" applyFont="1" applyFill="1" applyBorder="1" applyAlignment="1" applyProtection="1">
      <alignment/>
      <protection hidden="1" locked="0"/>
    </xf>
    <xf numFmtId="37" fontId="9" fillId="41" borderId="22" xfId="0" applyNumberFormat="1" applyFont="1" applyFill="1" applyBorder="1" applyAlignment="1" applyProtection="1">
      <alignment/>
      <protection hidden="1" locked="0"/>
    </xf>
    <xf numFmtId="37" fontId="9" fillId="41" borderId="23" xfId="0" applyNumberFormat="1" applyFont="1" applyFill="1" applyBorder="1" applyAlignment="1" applyProtection="1">
      <alignment/>
      <protection hidden="1" locked="0"/>
    </xf>
    <xf numFmtId="0" fontId="0" fillId="0" borderId="0" xfId="0" applyFont="1" applyAlignment="1" applyProtection="1">
      <alignment/>
      <protection hidden="1"/>
    </xf>
    <xf numFmtId="37" fontId="10" fillId="41" borderId="44" xfId="0" applyNumberFormat="1" applyFont="1" applyFill="1" applyBorder="1" applyAlignment="1" applyProtection="1">
      <alignment horizontal="right"/>
      <protection hidden="1" locked="0"/>
    </xf>
    <xf numFmtId="37" fontId="10" fillId="41" borderId="18" xfId="0" applyNumberFormat="1" applyFont="1" applyFill="1" applyBorder="1" applyAlignment="1" applyProtection="1">
      <alignment horizontal="right"/>
      <protection hidden="1" locked="0"/>
    </xf>
    <xf numFmtId="37" fontId="9" fillId="42" borderId="22" xfId="0" applyNumberFormat="1" applyFont="1" applyFill="1" applyBorder="1" applyAlignment="1" applyProtection="1">
      <alignment/>
      <protection hidden="1"/>
    </xf>
    <xf numFmtId="3" fontId="9" fillId="42" borderId="26" xfId="0" applyNumberFormat="1" applyFont="1" applyFill="1" applyBorder="1" applyAlignment="1" applyProtection="1">
      <alignment/>
      <protection hidden="1"/>
    </xf>
    <xf numFmtId="3" fontId="9" fillId="41" borderId="10" xfId="42" applyNumberFormat="1" applyFont="1" applyFill="1" applyBorder="1" applyAlignment="1" applyProtection="1">
      <alignment/>
      <protection locked="0"/>
    </xf>
    <xf numFmtId="0" fontId="8" fillId="33" borderId="0" xfId="0" applyFont="1" applyFill="1" applyBorder="1" applyAlignment="1" applyProtection="1">
      <alignment/>
      <protection hidden="1"/>
    </xf>
    <xf numFmtId="0" fontId="0" fillId="0" borderId="50" xfId="0" applyNumberFormat="1" applyFill="1" applyBorder="1" applyAlignment="1" applyProtection="1">
      <alignment/>
      <protection hidden="1"/>
    </xf>
    <xf numFmtId="0" fontId="0" fillId="0" borderId="51" xfId="0" applyNumberFormat="1" applyFill="1" applyBorder="1" applyAlignment="1" applyProtection="1">
      <alignment/>
      <protection hidden="1"/>
    </xf>
    <xf numFmtId="167" fontId="39" fillId="34" borderId="13" xfId="0" applyNumberFormat="1" applyFont="1" applyFill="1" applyBorder="1" applyAlignment="1" applyProtection="1">
      <alignment horizontal="center"/>
      <protection hidden="1" locked="0"/>
    </xf>
    <xf numFmtId="0" fontId="0" fillId="34" borderId="13" xfId="0" applyNumberFormat="1" applyFont="1" applyFill="1" applyBorder="1" applyAlignment="1" applyProtection="1">
      <alignment horizontal="left"/>
      <protection hidden="1" locked="0"/>
    </xf>
    <xf numFmtId="167" fontId="39" fillId="0" borderId="13" xfId="0" applyNumberFormat="1" applyFont="1" applyFill="1" applyBorder="1" applyAlignment="1" applyProtection="1">
      <alignment horizontal="center"/>
      <protection/>
    </xf>
    <xf numFmtId="0" fontId="0" fillId="0" borderId="0" xfId="0" applyAlignment="1">
      <alignment wrapText="1"/>
    </xf>
    <xf numFmtId="0" fontId="30" fillId="0" borderId="0" xfId="0" applyFont="1" applyAlignment="1" applyProtection="1">
      <alignment horizontal="center"/>
      <protection hidden="1"/>
    </xf>
    <xf numFmtId="0" fontId="6" fillId="0" borderId="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37" fillId="0" borderId="0" xfId="0" applyNumberFormat="1" applyFont="1" applyAlignment="1" applyProtection="1">
      <alignment horizontal="center"/>
      <protection hidden="1"/>
    </xf>
    <xf numFmtId="0" fontId="0" fillId="0" borderId="0" xfId="0" applyBorder="1" applyAlignment="1" applyProtection="1">
      <alignment horizontal="center"/>
      <protection hidden="1"/>
    </xf>
    <xf numFmtId="0" fontId="63" fillId="0" borderId="0" xfId="0" applyFont="1" applyAlignment="1">
      <alignment horizontal="center" wrapText="1"/>
    </xf>
    <xf numFmtId="0" fontId="10" fillId="41" borderId="33" xfId="0" applyFont="1" applyFill="1" applyBorder="1" applyAlignment="1" applyProtection="1">
      <alignment horizontal="center" vertical="center"/>
      <protection locked="0"/>
    </xf>
    <xf numFmtId="0" fontId="2" fillId="0" borderId="0" xfId="0" applyFont="1" applyBorder="1" applyAlignment="1" applyProtection="1">
      <alignment horizontal="center"/>
      <protection/>
    </xf>
    <xf numFmtId="0" fontId="15" fillId="0" borderId="0" xfId="0" applyFont="1" applyBorder="1" applyAlignment="1" applyProtection="1">
      <alignment horizontal="center"/>
      <protection hidden="1"/>
    </xf>
    <xf numFmtId="0" fontId="21" fillId="0" borderId="0" xfId="0" applyFont="1" applyAlignment="1" applyProtection="1" quotePrefix="1">
      <alignment horizontal="left"/>
      <protection hidden="1"/>
    </xf>
    <xf numFmtId="4" fontId="3" fillId="0" borderId="0" xfId="57" applyNumberFormat="1" applyFont="1" applyFill="1" applyAlignment="1" applyProtection="1">
      <alignment horizontal="left"/>
      <protection hidden="1"/>
    </xf>
    <xf numFmtId="2" fontId="9" fillId="0" borderId="10" xfId="44" applyNumberFormat="1" applyFont="1" applyFill="1" applyBorder="1" applyAlignment="1" applyProtection="1">
      <alignment/>
      <protection hidden="1"/>
    </xf>
    <xf numFmtId="0" fontId="56" fillId="0" borderId="15" xfId="0" applyFont="1" applyBorder="1" applyAlignment="1">
      <alignment horizontal="center"/>
    </xf>
    <xf numFmtId="0" fontId="56" fillId="0" borderId="0" xfId="0" applyFont="1" applyBorder="1" applyAlignment="1">
      <alignment horizontal="center"/>
    </xf>
    <xf numFmtId="0" fontId="9" fillId="33" borderId="0" xfId="0" applyFont="1" applyFill="1" applyBorder="1" applyAlignment="1" applyProtection="1">
      <alignment horizontal="right"/>
      <protection hidden="1"/>
    </xf>
    <xf numFmtId="0" fontId="66" fillId="0" borderId="0" xfId="0" applyFont="1" applyFill="1" applyBorder="1" applyAlignment="1" applyProtection="1">
      <alignment horizontal="center"/>
      <protection/>
    </xf>
    <xf numFmtId="0" fontId="66" fillId="0" borderId="0" xfId="0" applyFont="1" applyFill="1" applyBorder="1" applyAlignment="1" applyProtection="1">
      <alignment/>
      <protection/>
    </xf>
    <xf numFmtId="0" fontId="66" fillId="43" borderId="0" xfId="0" applyFont="1" applyFill="1" applyAlignment="1" applyProtection="1">
      <alignment/>
      <protection hidden="1"/>
    </xf>
    <xf numFmtId="0" fontId="66" fillId="0" borderId="0" xfId="0" applyFont="1" applyAlignment="1" applyProtection="1">
      <alignment/>
      <protection hidden="1"/>
    </xf>
    <xf numFmtId="0" fontId="67" fillId="0" borderId="0" xfId="0" applyFont="1" applyAlignment="1" applyProtection="1">
      <alignment/>
      <protection hidden="1"/>
    </xf>
    <xf numFmtId="39" fontId="68" fillId="0" borderId="0" xfId="0" applyNumberFormat="1" applyFont="1" applyFill="1" applyBorder="1" applyAlignment="1" applyProtection="1">
      <alignment horizontal="center"/>
      <protection/>
    </xf>
    <xf numFmtId="0" fontId="68" fillId="0" borderId="0" xfId="0" applyFont="1" applyFill="1" applyBorder="1" applyAlignment="1" applyProtection="1">
      <alignment/>
      <protection/>
    </xf>
    <xf numFmtId="0" fontId="69" fillId="0" borderId="0" xfId="0" applyFont="1" applyAlignment="1" applyProtection="1">
      <alignment/>
      <protection hidden="1"/>
    </xf>
    <xf numFmtId="39" fontId="66" fillId="0" borderId="0" xfId="0" applyNumberFormat="1" applyFont="1" applyFill="1" applyBorder="1" applyAlignment="1" applyProtection="1">
      <alignment/>
      <protection/>
    </xf>
    <xf numFmtId="7" fontId="66" fillId="0" borderId="0" xfId="0" applyNumberFormat="1" applyFont="1" applyFill="1" applyBorder="1" applyAlignment="1" applyProtection="1">
      <alignment/>
      <protection/>
    </xf>
    <xf numFmtId="39" fontId="68" fillId="0" borderId="0" xfId="0" applyNumberFormat="1" applyFont="1" applyFill="1" applyBorder="1" applyAlignment="1" applyProtection="1">
      <alignment/>
      <protection/>
    </xf>
    <xf numFmtId="37" fontId="66" fillId="0" borderId="0" xfId="0" applyNumberFormat="1" applyFont="1" applyFill="1" applyBorder="1" applyAlignment="1" applyProtection="1">
      <alignment/>
      <protection/>
    </xf>
    <xf numFmtId="0" fontId="68" fillId="0" borderId="0" xfId="0" applyFont="1" applyFill="1" applyBorder="1" applyAlignment="1" applyProtection="1">
      <alignment horizontal="center"/>
      <protection/>
    </xf>
    <xf numFmtId="0" fontId="68" fillId="43" borderId="0" xfId="0" applyFont="1" applyFill="1" applyAlignment="1" applyProtection="1">
      <alignment/>
      <protection hidden="1"/>
    </xf>
    <xf numFmtId="0" fontId="68" fillId="0" borderId="0" xfId="0" applyFont="1" applyAlignment="1" applyProtection="1">
      <alignment/>
      <protection hidden="1"/>
    </xf>
    <xf numFmtId="0" fontId="70" fillId="0" borderId="0" xfId="0" applyFont="1" applyAlignment="1" applyProtection="1">
      <alignment/>
      <protection hidden="1"/>
    </xf>
    <xf numFmtId="0" fontId="68" fillId="44" borderId="52" xfId="0" applyFont="1" applyFill="1" applyBorder="1" applyAlignment="1" applyProtection="1">
      <alignment/>
      <protection/>
    </xf>
    <xf numFmtId="39" fontId="68" fillId="44" borderId="52" xfId="0" applyNumberFormat="1" applyFont="1" applyFill="1" applyBorder="1" applyAlignment="1" applyProtection="1">
      <alignment/>
      <protection/>
    </xf>
    <xf numFmtId="39" fontId="66" fillId="44" borderId="53" xfId="0" applyNumberFormat="1" applyFont="1" applyFill="1" applyBorder="1" applyAlignment="1" applyProtection="1">
      <alignment horizontal="center"/>
      <protection/>
    </xf>
    <xf numFmtId="39" fontId="66" fillId="44" borderId="54" xfId="0" applyNumberFormat="1" applyFont="1" applyFill="1" applyBorder="1" applyAlignment="1" applyProtection="1">
      <alignment/>
      <protection/>
    </xf>
    <xf numFmtId="37" fontId="66" fillId="44" borderId="54" xfId="0" applyNumberFormat="1" applyFont="1" applyFill="1" applyBorder="1" applyAlignment="1" applyProtection="1">
      <alignment/>
      <protection/>
    </xf>
    <xf numFmtId="39" fontId="66" fillId="44" borderId="40" xfId="0" applyNumberFormat="1" applyFont="1" applyFill="1" applyBorder="1" applyAlignment="1" applyProtection="1">
      <alignment/>
      <protection/>
    </xf>
    <xf numFmtId="39" fontId="66" fillId="44" borderId="53" xfId="0" applyNumberFormat="1" applyFont="1" applyFill="1" applyBorder="1" applyAlignment="1" applyProtection="1">
      <alignment/>
      <protection/>
    </xf>
    <xf numFmtId="37" fontId="66" fillId="44" borderId="53" xfId="0" applyNumberFormat="1" applyFont="1" applyFill="1" applyBorder="1" applyAlignment="1" applyProtection="1">
      <alignment/>
      <protection/>
    </xf>
    <xf numFmtId="7" fontId="66" fillId="45" borderId="53" xfId="0" applyNumberFormat="1" applyFont="1" applyFill="1" applyBorder="1" applyAlignment="1" applyProtection="1">
      <alignment/>
      <protection locked="0"/>
    </xf>
    <xf numFmtId="7" fontId="66" fillId="45" borderId="42" xfId="0" applyNumberFormat="1" applyFont="1" applyFill="1" applyBorder="1" applyAlignment="1" applyProtection="1">
      <alignment/>
      <protection locked="0"/>
    </xf>
    <xf numFmtId="0" fontId="51" fillId="0" borderId="0" xfId="0" applyFont="1" applyAlignment="1">
      <alignment/>
    </xf>
    <xf numFmtId="0" fontId="51" fillId="0" borderId="0" xfId="0" applyFont="1" applyAlignment="1">
      <alignment wrapText="1"/>
    </xf>
    <xf numFmtId="0" fontId="51" fillId="0" borderId="0" xfId="0" applyFont="1" applyFill="1" applyBorder="1" applyAlignment="1">
      <alignment horizontal="center"/>
    </xf>
    <xf numFmtId="0" fontId="116" fillId="0" borderId="0" xfId="0" applyFont="1" applyFill="1" applyBorder="1" applyAlignment="1">
      <alignment horizontal="center"/>
    </xf>
    <xf numFmtId="0" fontId="116" fillId="0" borderId="0" xfId="0" applyFont="1" applyAlignment="1">
      <alignment horizontal="center"/>
    </xf>
    <xf numFmtId="0" fontId="0" fillId="34" borderId="55" xfId="0" applyNumberFormat="1" applyFill="1" applyBorder="1" applyAlignment="1" applyProtection="1">
      <alignment horizontal="left"/>
      <protection hidden="1" locked="0"/>
    </xf>
    <xf numFmtId="0" fontId="0" fillId="34" borderId="56" xfId="0" applyNumberFormat="1" applyFill="1" applyBorder="1" applyAlignment="1" applyProtection="1">
      <alignment horizontal="left"/>
      <protection hidden="1" locked="0"/>
    </xf>
    <xf numFmtId="0" fontId="0" fillId="34" borderId="57" xfId="0" applyNumberFormat="1" applyFill="1" applyBorder="1" applyAlignment="1" applyProtection="1">
      <alignment horizontal="left"/>
      <protection hidden="1" locked="0"/>
    </xf>
    <xf numFmtId="0" fontId="63" fillId="0" borderId="0" xfId="0" applyFont="1" applyAlignment="1">
      <alignment horizontal="center"/>
    </xf>
    <xf numFmtId="0" fontId="0" fillId="0" borderId="0" xfId="0" applyAlignment="1">
      <alignment/>
    </xf>
    <xf numFmtId="4" fontId="37" fillId="0" borderId="0" xfId="0" applyNumberFormat="1" applyFont="1" applyAlignment="1" applyProtection="1" quotePrefix="1">
      <alignment horizontal="center"/>
      <protection hidden="1"/>
    </xf>
    <xf numFmtId="0" fontId="0" fillId="0" borderId="0" xfId="0" applyFont="1" applyAlignment="1" applyProtection="1">
      <alignment horizontal="right" wrapText="1"/>
      <protection hidden="1"/>
    </xf>
    <xf numFmtId="0" fontId="0" fillId="0" borderId="0" xfId="0" applyAlignment="1" applyProtection="1">
      <alignment horizontal="right" wrapText="1"/>
      <protection hidden="1"/>
    </xf>
    <xf numFmtId="0" fontId="5" fillId="0" borderId="0" xfId="0" applyFont="1" applyAlignment="1" applyProtection="1">
      <alignment/>
      <protection hidden="1"/>
    </xf>
    <xf numFmtId="0" fontId="76" fillId="0" borderId="0" xfId="0" applyFont="1" applyAlignment="1" applyProtection="1">
      <alignment horizontal="center"/>
      <protection hidden="1"/>
    </xf>
    <xf numFmtId="0" fontId="2" fillId="0" borderId="0" xfId="0" applyFont="1" applyAlignment="1" applyProtection="1">
      <alignment/>
      <protection hidden="1"/>
    </xf>
    <xf numFmtId="167" fontId="39" fillId="34" borderId="17" xfId="0" applyNumberFormat="1" applyFont="1" applyFill="1" applyBorder="1" applyAlignment="1" applyProtection="1">
      <alignment horizontal="center"/>
      <protection hidden="1" locked="0"/>
    </xf>
    <xf numFmtId="167" fontId="39" fillId="0" borderId="17" xfId="0" applyNumberFormat="1" applyFont="1" applyFill="1" applyBorder="1" applyAlignment="1" applyProtection="1">
      <alignment horizontal="center"/>
      <protection/>
    </xf>
    <xf numFmtId="2" fontId="51" fillId="46" borderId="0" xfId="0" applyNumberFormat="1" applyFont="1" applyFill="1" applyBorder="1" applyAlignment="1">
      <alignment horizontal="center" wrapText="1"/>
    </xf>
    <xf numFmtId="0" fontId="51" fillId="47" borderId="58" xfId="0" applyFont="1" applyFill="1" applyBorder="1" applyAlignment="1" applyProtection="1">
      <alignment horizontal="center"/>
      <protection locked="0"/>
    </xf>
    <xf numFmtId="0" fontId="0" fillId="0" borderId="0" xfId="0" applyBorder="1" applyAlignment="1" applyProtection="1">
      <alignment wrapText="1"/>
      <protection hidden="1"/>
    </xf>
    <xf numFmtId="0" fontId="2" fillId="0" borderId="40" xfId="0" applyFont="1" applyBorder="1" applyAlignment="1" applyProtection="1">
      <alignment/>
      <protection hidden="1"/>
    </xf>
    <xf numFmtId="0" fontId="2" fillId="0" borderId="0" xfId="0" applyFont="1" applyBorder="1" applyAlignment="1" applyProtection="1">
      <alignment/>
      <protection hidden="1"/>
    </xf>
    <xf numFmtId="0" fontId="2" fillId="0" borderId="41" xfId="0" applyFont="1" applyBorder="1" applyAlignment="1" applyProtection="1">
      <alignment/>
      <protection hidden="1"/>
    </xf>
    <xf numFmtId="0" fontId="0" fillId="0" borderId="40" xfId="0" applyBorder="1" applyAlignment="1" applyProtection="1">
      <alignment/>
      <protection hidden="1"/>
    </xf>
    <xf numFmtId="0" fontId="0" fillId="0" borderId="41" xfId="0" applyBorder="1" applyAlignment="1" applyProtection="1">
      <alignment/>
      <protection hidden="1"/>
    </xf>
    <xf numFmtId="0" fontId="0" fillId="0" borderId="41" xfId="0" applyBorder="1" applyAlignment="1" applyProtection="1">
      <alignment wrapText="1"/>
      <protection hidden="1"/>
    </xf>
    <xf numFmtId="0" fontId="0" fillId="0" borderId="43" xfId="0" applyBorder="1" applyAlignment="1" applyProtection="1">
      <alignment/>
      <protection hidden="1"/>
    </xf>
    <xf numFmtId="0" fontId="0" fillId="0" borderId="59" xfId="0" applyBorder="1" applyAlignment="1" applyProtection="1">
      <alignment/>
      <protection hidden="1"/>
    </xf>
    <xf numFmtId="0" fontId="5" fillId="48" borderId="40" xfId="0" applyFont="1" applyFill="1" applyBorder="1" applyAlignment="1" applyProtection="1">
      <alignment wrapText="1"/>
      <protection hidden="1"/>
    </xf>
    <xf numFmtId="0" fontId="0" fillId="48" borderId="0" xfId="0" applyFill="1" applyBorder="1" applyAlignment="1" applyProtection="1">
      <alignment/>
      <protection hidden="1"/>
    </xf>
    <xf numFmtId="0" fontId="0" fillId="48" borderId="41" xfId="0" applyFill="1" applyBorder="1" applyAlignment="1" applyProtection="1">
      <alignment/>
      <protection hidden="1"/>
    </xf>
    <xf numFmtId="0" fontId="27" fillId="0" borderId="40" xfId="0" applyFont="1" applyBorder="1" applyAlignment="1" applyProtection="1">
      <alignment/>
      <protection hidden="1"/>
    </xf>
    <xf numFmtId="0" fontId="15" fillId="0" borderId="40" xfId="0" applyFont="1" applyBorder="1" applyAlignment="1" applyProtection="1">
      <alignment wrapText="1"/>
      <protection hidden="1"/>
    </xf>
    <xf numFmtId="0" fontId="15" fillId="0" borderId="40" xfId="0" applyFont="1" applyBorder="1" applyAlignment="1" applyProtection="1">
      <alignment/>
      <protection hidden="1"/>
    </xf>
    <xf numFmtId="0" fontId="15" fillId="0" borderId="40" xfId="0" applyFont="1" applyBorder="1" applyAlignment="1" applyProtection="1" quotePrefix="1">
      <alignment horizontal="left" wrapText="1"/>
      <protection hidden="1"/>
    </xf>
    <xf numFmtId="0" fontId="0" fillId="0" borderId="40" xfId="0" applyBorder="1" applyAlignment="1" applyProtection="1">
      <alignment wrapText="1"/>
      <protection hidden="1"/>
    </xf>
    <xf numFmtId="0" fontId="5" fillId="0" borderId="40" xfId="0" applyFont="1" applyBorder="1" applyAlignment="1" applyProtection="1" quotePrefix="1">
      <alignment horizontal="left"/>
      <protection hidden="1"/>
    </xf>
    <xf numFmtId="0" fontId="15" fillId="0" borderId="40" xfId="0" applyFont="1" applyBorder="1" applyAlignment="1" applyProtection="1" quotePrefix="1">
      <alignment horizontal="left"/>
      <protection hidden="1"/>
    </xf>
    <xf numFmtId="0" fontId="15" fillId="48" borderId="40" xfId="0" applyFont="1" applyFill="1" applyBorder="1" applyAlignment="1" applyProtection="1">
      <alignment wrapText="1"/>
      <protection hidden="1"/>
    </xf>
    <xf numFmtId="0" fontId="0" fillId="48" borderId="0" xfId="0" applyFill="1" applyBorder="1" applyAlignment="1" applyProtection="1">
      <alignment wrapText="1"/>
      <protection hidden="1"/>
    </xf>
    <xf numFmtId="0" fontId="0" fillId="48" borderId="41" xfId="0" applyFill="1" applyBorder="1" applyAlignment="1" applyProtection="1">
      <alignment wrapText="1"/>
      <protection hidden="1"/>
    </xf>
    <xf numFmtId="0" fontId="5" fillId="0" borderId="40" xfId="0" applyFont="1" applyBorder="1" applyAlignment="1" applyProtection="1">
      <alignment/>
      <protection hidden="1"/>
    </xf>
    <xf numFmtId="0" fontId="27" fillId="0" borderId="40" xfId="0" applyFont="1" applyBorder="1" applyAlignment="1" applyProtection="1" quotePrefix="1">
      <alignment horizontal="left"/>
      <protection hidden="1"/>
    </xf>
    <xf numFmtId="0" fontId="0" fillId="48" borderId="40" xfId="0" applyFill="1" applyBorder="1" applyAlignment="1" applyProtection="1">
      <alignment/>
      <protection hidden="1"/>
    </xf>
    <xf numFmtId="0" fontId="15" fillId="0" borderId="40" xfId="0" applyFont="1" applyBorder="1" applyAlignment="1" applyProtection="1">
      <alignment horizontal="left"/>
      <protection hidden="1"/>
    </xf>
    <xf numFmtId="0" fontId="15" fillId="0" borderId="40" xfId="0" applyFont="1" applyBorder="1" applyAlignment="1" applyProtection="1" quotePrefix="1">
      <alignment horizontal="left" vertical="top" wrapText="1"/>
      <protection hidden="1"/>
    </xf>
    <xf numFmtId="0" fontId="5" fillId="48" borderId="40" xfId="0" applyFont="1" applyFill="1" applyBorder="1" applyAlignment="1" applyProtection="1">
      <alignment/>
      <protection hidden="1"/>
    </xf>
    <xf numFmtId="0" fontId="5" fillId="0" borderId="41" xfId="0" applyFont="1" applyBorder="1" applyAlignment="1" applyProtection="1">
      <alignment/>
      <protection hidden="1"/>
    </xf>
    <xf numFmtId="0" fontId="0" fillId="0" borderId="42" xfId="0" applyBorder="1" applyAlignment="1" applyProtection="1">
      <alignment/>
      <protection hidden="1"/>
    </xf>
    <xf numFmtId="0" fontId="8" fillId="34" borderId="60" xfId="0" applyFont="1" applyFill="1" applyBorder="1" applyAlignment="1" applyProtection="1">
      <alignment horizontal="left"/>
      <protection hidden="1" locked="0"/>
    </xf>
    <xf numFmtId="0" fontId="51" fillId="19" borderId="0" xfId="0" applyNumberFormat="1" applyFont="1" applyFill="1" applyAlignment="1">
      <alignment horizontal="center"/>
    </xf>
    <xf numFmtId="0" fontId="51" fillId="19" borderId="0" xfId="0" applyFont="1" applyFill="1" applyAlignment="1">
      <alignment/>
    </xf>
    <xf numFmtId="0" fontId="51" fillId="19" borderId="0" xfId="0" applyFont="1" applyFill="1" applyAlignment="1">
      <alignment horizontal="center"/>
    </xf>
    <xf numFmtId="0" fontId="52" fillId="19" borderId="0" xfId="0" applyFont="1" applyFill="1" applyAlignment="1">
      <alignment/>
    </xf>
    <xf numFmtId="38" fontId="9" fillId="41" borderId="23" xfId="0" applyNumberFormat="1" applyFont="1" applyFill="1" applyBorder="1" applyAlignment="1" applyProtection="1">
      <alignment horizontal="center"/>
      <protection hidden="1" locked="0"/>
    </xf>
    <xf numFmtId="38" fontId="9" fillId="42" borderId="21" xfId="0" applyNumberFormat="1" applyFont="1" applyFill="1" applyBorder="1" applyAlignment="1" applyProtection="1">
      <alignment horizontal="center"/>
      <protection hidden="1"/>
    </xf>
    <xf numFmtId="0" fontId="27" fillId="0" borderId="40" xfId="0" applyFont="1" applyBorder="1" applyAlignment="1" applyProtection="1">
      <alignment wrapText="1"/>
      <protection hidden="1"/>
    </xf>
    <xf numFmtId="0" fontId="16" fillId="0" borderId="24" xfId="0" applyNumberFormat="1" applyFont="1" applyFill="1" applyBorder="1" applyAlignment="1" applyProtection="1">
      <alignment horizontal="center"/>
      <protection hidden="1"/>
    </xf>
    <xf numFmtId="0" fontId="13" fillId="0" borderId="0" xfId="0" applyFont="1" applyAlignment="1" applyProtection="1">
      <alignment horizontal="left"/>
      <protection hidden="1"/>
    </xf>
    <xf numFmtId="0" fontId="21" fillId="0" borderId="0" xfId="0" applyFont="1" applyBorder="1" applyAlignment="1" applyProtection="1">
      <alignment/>
      <protection hidden="1"/>
    </xf>
    <xf numFmtId="0" fontId="0" fillId="35" borderId="37" xfId="0" applyFill="1" applyBorder="1" applyAlignment="1" applyProtection="1">
      <alignment/>
      <protection hidden="1"/>
    </xf>
    <xf numFmtId="0" fontId="0" fillId="35" borderId="38" xfId="0" applyFill="1" applyBorder="1" applyAlignment="1" applyProtection="1">
      <alignment/>
      <protection hidden="1"/>
    </xf>
    <xf numFmtId="0" fontId="0" fillId="35" borderId="39" xfId="0" applyFill="1" applyBorder="1" applyAlignment="1" applyProtection="1">
      <alignment/>
      <protection hidden="1"/>
    </xf>
    <xf numFmtId="0" fontId="16" fillId="35" borderId="40" xfId="0" applyFont="1" applyFill="1" applyBorder="1" applyAlignment="1" applyProtection="1">
      <alignment/>
      <protection hidden="1"/>
    </xf>
    <xf numFmtId="0" fontId="0" fillId="35" borderId="0" xfId="0" applyFill="1" applyBorder="1" applyAlignment="1" applyProtection="1">
      <alignment/>
      <protection hidden="1"/>
    </xf>
    <xf numFmtId="0" fontId="0" fillId="35" borderId="41" xfId="0" applyFill="1" applyBorder="1" applyAlignment="1" applyProtection="1">
      <alignment/>
      <protection hidden="1"/>
    </xf>
    <xf numFmtId="0" fontId="10" fillId="36" borderId="61" xfId="0" applyFont="1" applyFill="1" applyBorder="1" applyAlignment="1" applyProtection="1">
      <alignment/>
      <protection hidden="1"/>
    </xf>
    <xf numFmtId="0" fontId="10" fillId="36" borderId="62" xfId="0" applyFont="1" applyFill="1" applyBorder="1" applyAlignment="1" applyProtection="1">
      <alignment/>
      <protection hidden="1"/>
    </xf>
    <xf numFmtId="0" fontId="5" fillId="0" borderId="0" xfId="0" applyFont="1" applyBorder="1" applyAlignment="1" applyProtection="1">
      <alignment horizontal="center"/>
      <protection hidden="1"/>
    </xf>
    <xf numFmtId="0" fontId="0" fillId="35" borderId="63" xfId="0" applyFill="1" applyBorder="1" applyAlignment="1" applyProtection="1">
      <alignment/>
      <protection hidden="1"/>
    </xf>
    <xf numFmtId="0" fontId="16" fillId="35" borderId="61" xfId="0" applyFont="1" applyFill="1" applyBorder="1" applyAlignment="1" applyProtection="1">
      <alignment/>
      <protection hidden="1"/>
    </xf>
    <xf numFmtId="0" fontId="8" fillId="0" borderId="64" xfId="0" applyFont="1" applyBorder="1" applyAlignment="1" applyProtection="1">
      <alignment/>
      <protection hidden="1"/>
    </xf>
    <xf numFmtId="0" fontId="13" fillId="0" borderId="40" xfId="0" applyFont="1" applyBorder="1" applyAlignment="1" applyProtection="1">
      <alignment/>
      <protection hidden="1"/>
    </xf>
    <xf numFmtId="0" fontId="5" fillId="35" borderId="65" xfId="0" applyFont="1" applyFill="1" applyBorder="1" applyAlignment="1" applyProtection="1">
      <alignment/>
      <protection hidden="1"/>
    </xf>
    <xf numFmtId="0" fontId="8" fillId="0" borderId="65" xfId="0" applyFont="1" applyBorder="1" applyAlignment="1" applyProtection="1">
      <alignment horizontal="center"/>
      <protection hidden="1"/>
    </xf>
    <xf numFmtId="0" fontId="25" fillId="35" borderId="41" xfId="0" applyFont="1" applyFill="1" applyBorder="1" applyAlignment="1" applyProtection="1">
      <alignment/>
      <protection hidden="1"/>
    </xf>
    <xf numFmtId="0" fontId="16" fillId="35" borderId="0" xfId="0" applyFont="1" applyFill="1" applyBorder="1" applyAlignment="1" applyProtection="1">
      <alignment horizontal="center"/>
      <protection hidden="1"/>
    </xf>
    <xf numFmtId="0" fontId="16" fillId="35" borderId="66" xfId="0" applyFont="1" applyFill="1" applyBorder="1" applyAlignment="1" applyProtection="1">
      <alignment horizontal="center"/>
      <protection hidden="1"/>
    </xf>
    <xf numFmtId="0" fontId="8" fillId="0" borderId="61" xfId="0" applyFont="1" applyBorder="1" applyAlignment="1" applyProtection="1">
      <alignment/>
      <protection hidden="1"/>
    </xf>
    <xf numFmtId="0" fontId="16" fillId="35" borderId="67" xfId="0" applyFont="1" applyFill="1" applyBorder="1" applyAlignment="1" applyProtection="1">
      <alignment horizontal="center"/>
      <protection hidden="1"/>
    </xf>
    <xf numFmtId="0" fontId="13" fillId="33" borderId="61" xfId="0" applyFont="1" applyFill="1" applyBorder="1" applyAlignment="1" applyProtection="1">
      <alignment/>
      <protection hidden="1"/>
    </xf>
    <xf numFmtId="3" fontId="9" fillId="0" borderId="67" xfId="0" applyNumberFormat="1" applyFont="1" applyFill="1" applyBorder="1" applyAlignment="1" applyProtection="1">
      <alignment/>
      <protection hidden="1"/>
    </xf>
    <xf numFmtId="0" fontId="0" fillId="35" borderId="40" xfId="0" applyFill="1" applyBorder="1" applyAlignment="1" applyProtection="1">
      <alignment/>
      <protection hidden="1"/>
    </xf>
    <xf numFmtId="0" fontId="16" fillId="35" borderId="40" xfId="0" applyFont="1" applyFill="1" applyBorder="1" applyAlignment="1" applyProtection="1" quotePrefix="1">
      <alignment horizontal="left"/>
      <protection hidden="1"/>
    </xf>
    <xf numFmtId="0" fontId="13" fillId="35" borderId="0" xfId="0" applyFont="1" applyFill="1" applyBorder="1" applyAlignment="1" applyProtection="1">
      <alignment horizontal="left"/>
      <protection hidden="1"/>
    </xf>
    <xf numFmtId="38" fontId="26" fillId="34" borderId="0" xfId="0" applyNumberFormat="1" applyFont="1" applyFill="1" applyBorder="1" applyAlignment="1" applyProtection="1">
      <alignment/>
      <protection hidden="1" locked="0"/>
    </xf>
    <xf numFmtId="0" fontId="8" fillId="0" borderId="0" xfId="0" applyFont="1" applyBorder="1" applyAlignment="1" applyProtection="1">
      <alignment horizontal="right"/>
      <protection hidden="1"/>
    </xf>
    <xf numFmtId="0" fontId="25" fillId="35" borderId="63" xfId="0" applyFont="1" applyFill="1" applyBorder="1" applyAlignment="1" applyProtection="1">
      <alignment/>
      <protection hidden="1"/>
    </xf>
    <xf numFmtId="0" fontId="25" fillId="35" borderId="40" xfId="0" applyFont="1" applyFill="1" applyBorder="1" applyAlignment="1" applyProtection="1">
      <alignment/>
      <protection hidden="1"/>
    </xf>
    <xf numFmtId="0" fontId="25" fillId="35" borderId="61" xfId="0" applyFont="1" applyFill="1" applyBorder="1" applyAlignment="1" applyProtection="1">
      <alignment/>
      <protection hidden="1"/>
    </xf>
    <xf numFmtId="0" fontId="10" fillId="33" borderId="61" xfId="0" applyFont="1" applyFill="1" applyBorder="1" applyAlignment="1" applyProtection="1">
      <alignment/>
      <protection hidden="1"/>
    </xf>
    <xf numFmtId="37" fontId="9" fillId="0" borderId="67" xfId="0" applyNumberFormat="1" applyFont="1" applyFill="1" applyBorder="1" applyAlignment="1" applyProtection="1">
      <alignment/>
      <protection hidden="1"/>
    </xf>
    <xf numFmtId="0" fontId="13" fillId="35" borderId="0" xfId="0" applyFont="1" applyFill="1" applyBorder="1" applyAlignment="1" applyProtection="1">
      <alignment/>
      <protection hidden="1"/>
    </xf>
    <xf numFmtId="0" fontId="8" fillId="0" borderId="63" xfId="0" applyFont="1" applyBorder="1" applyAlignment="1" applyProtection="1">
      <alignment/>
      <protection hidden="1"/>
    </xf>
    <xf numFmtId="0" fontId="117" fillId="41" borderId="68" xfId="0" applyFont="1" applyFill="1" applyBorder="1" applyAlignment="1" applyProtection="1">
      <alignment horizontal="center"/>
      <protection hidden="1"/>
    </xf>
    <xf numFmtId="167" fontId="9" fillId="41" borderId="69" xfId="0" applyNumberFormat="1" applyFont="1" applyFill="1" applyBorder="1" applyAlignment="1" applyProtection="1">
      <alignment horizontal="right"/>
      <protection hidden="1" locked="0"/>
    </xf>
    <xf numFmtId="0" fontId="49" fillId="0" borderId="70" xfId="0" applyFont="1" applyBorder="1" applyAlignment="1" applyProtection="1">
      <alignment horizontal="right"/>
      <protection hidden="1"/>
    </xf>
    <xf numFmtId="0" fontId="9" fillId="34" borderId="19" xfId="0" applyFont="1" applyFill="1" applyBorder="1" applyAlignment="1" applyProtection="1">
      <alignment horizontal="center"/>
      <protection hidden="1" locked="0"/>
    </xf>
    <xf numFmtId="39" fontId="68" fillId="49" borderId="0" xfId="0" applyNumberFormat="1" applyFont="1" applyFill="1" applyBorder="1" applyAlignment="1" applyProtection="1">
      <alignment/>
      <protection/>
    </xf>
    <xf numFmtId="39" fontId="66" fillId="49" borderId="0" xfId="0" applyNumberFormat="1" applyFont="1" applyFill="1" applyBorder="1" applyAlignment="1" applyProtection="1">
      <alignment horizontal="center"/>
      <protection/>
    </xf>
    <xf numFmtId="39" fontId="66" fillId="49" borderId="0" xfId="0" applyNumberFormat="1" applyFont="1" applyFill="1" applyBorder="1" applyAlignment="1" applyProtection="1">
      <alignment/>
      <protection/>
    </xf>
    <xf numFmtId="0" fontId="55" fillId="0" borderId="0" xfId="0" applyFont="1" applyBorder="1" applyAlignment="1" applyProtection="1">
      <alignment horizontal="center" wrapText="1"/>
      <protection/>
    </xf>
    <xf numFmtId="0" fontId="34" fillId="34" borderId="34" xfId="0" applyFont="1" applyFill="1" applyBorder="1" applyAlignment="1" applyProtection="1">
      <alignment horizontal="center" wrapText="1"/>
      <protection locked="0"/>
    </xf>
    <xf numFmtId="0" fontId="15" fillId="34" borderId="34" xfId="0" applyFont="1" applyFill="1" applyBorder="1" applyAlignment="1" applyProtection="1">
      <alignment horizontal="center" wrapText="1"/>
      <protection locked="0"/>
    </xf>
    <xf numFmtId="2" fontId="34" fillId="42" borderId="34" xfId="0" applyNumberFormat="1" applyFont="1" applyFill="1" applyBorder="1" applyAlignment="1" applyProtection="1">
      <alignment horizontal="center" wrapText="1"/>
      <protection/>
    </xf>
    <xf numFmtId="0" fontId="34" fillId="42" borderId="34" xfId="0" applyFont="1" applyFill="1" applyBorder="1" applyAlignment="1" applyProtection="1">
      <alignment horizontal="center" wrapText="1"/>
      <protection/>
    </xf>
    <xf numFmtId="0" fontId="0" fillId="34" borderId="34" xfId="0" applyFill="1" applyBorder="1" applyAlignment="1" applyProtection="1">
      <alignment/>
      <protection locked="0"/>
    </xf>
    <xf numFmtId="14" fontId="34" fillId="34" borderId="34" xfId="0" applyNumberFormat="1" applyFont="1" applyFill="1" applyBorder="1" applyAlignment="1" applyProtection="1">
      <alignment horizontal="center" wrapText="1"/>
      <protection locked="0"/>
    </xf>
    <xf numFmtId="0" fontId="59" fillId="0" borderId="0" xfId="0" applyFont="1" applyBorder="1" applyAlignment="1" applyProtection="1">
      <alignment horizontal="right" wrapText="1"/>
      <protection/>
    </xf>
    <xf numFmtId="0" fontId="118" fillId="34" borderId="34" xfId="53" applyFont="1" applyFill="1" applyBorder="1" applyAlignment="1" applyProtection="1">
      <alignment horizontal="center" wrapText="1"/>
      <protection locked="0"/>
    </xf>
    <xf numFmtId="0" fontId="2" fillId="34" borderId="34" xfId="0" applyFont="1" applyFill="1" applyBorder="1" applyAlignment="1" applyProtection="1">
      <alignment/>
      <protection locked="0"/>
    </xf>
    <xf numFmtId="0" fontId="2" fillId="0" borderId="0" xfId="0" applyFont="1" applyFill="1" applyBorder="1" applyAlignment="1" applyProtection="1">
      <alignment/>
      <protection/>
    </xf>
    <xf numFmtId="170" fontId="34" fillId="34" borderId="71" xfId="0" applyNumberFormat="1" applyFont="1" applyFill="1" applyBorder="1" applyAlignment="1" applyProtection="1">
      <alignment horizontal="center" wrapText="1"/>
      <protection locked="0"/>
    </xf>
    <xf numFmtId="49" fontId="34" fillId="34" borderId="34" xfId="0" applyNumberFormat="1" applyFont="1" applyFill="1" applyBorder="1" applyAlignment="1" applyProtection="1">
      <alignment horizontal="center" wrapText="1"/>
      <protection locked="0"/>
    </xf>
    <xf numFmtId="169" fontId="34" fillId="34" borderId="34" xfId="0" applyNumberFormat="1" applyFont="1" applyFill="1" applyBorder="1" applyAlignment="1" applyProtection="1">
      <alignment horizontal="center" wrapText="1"/>
      <protection locked="0"/>
    </xf>
    <xf numFmtId="170" fontId="0" fillId="0" borderId="71" xfId="0" applyNumberFormat="1" applyBorder="1" applyAlignment="1" applyProtection="1">
      <alignment horizontal="center" wrapText="1"/>
      <protection locked="0"/>
    </xf>
    <xf numFmtId="0" fontId="2" fillId="0" borderId="0" xfId="0" applyFont="1" applyBorder="1" applyAlignment="1" applyProtection="1">
      <alignment/>
      <protection/>
    </xf>
    <xf numFmtId="39" fontId="66" fillId="44" borderId="52" xfId="0" applyNumberFormat="1" applyFont="1" applyFill="1" applyBorder="1" applyAlignment="1" applyProtection="1">
      <alignment horizontal="center" wrapText="1"/>
      <protection/>
    </xf>
    <xf numFmtId="0" fontId="69" fillId="50" borderId="53" xfId="0" applyFont="1" applyFill="1" applyBorder="1" applyAlignment="1">
      <alignment/>
    </xf>
    <xf numFmtId="0" fontId="69" fillId="50" borderId="53" xfId="0" applyFont="1" applyFill="1" applyBorder="1" applyAlignment="1">
      <alignment horizontal="center" wrapText="1"/>
    </xf>
    <xf numFmtId="0" fontId="67" fillId="50" borderId="53" xfId="0" applyFont="1" applyFill="1" applyBorder="1" applyAlignment="1">
      <alignment horizontal="center" wrapText="1"/>
    </xf>
    <xf numFmtId="0" fontId="69" fillId="50" borderId="53" xfId="0" applyFont="1" applyFill="1" applyBorder="1" applyAlignment="1">
      <alignment wrapText="1"/>
    </xf>
    <xf numFmtId="39" fontId="66" fillId="44" borderId="37" xfId="0" applyNumberFormat="1" applyFont="1" applyFill="1" applyBorder="1" applyAlignment="1" applyProtection="1">
      <alignment horizontal="center" wrapText="1"/>
      <protection/>
    </xf>
    <xf numFmtId="0" fontId="67" fillId="50" borderId="42" xfId="0" applyFont="1" applyFill="1" applyBorder="1" applyAlignment="1">
      <alignment horizontal="center" wrapText="1"/>
    </xf>
    <xf numFmtId="0" fontId="71" fillId="0" borderId="43" xfId="0" applyFont="1" applyBorder="1" applyAlignment="1" applyProtection="1">
      <alignment wrapText="1"/>
      <protection hidden="1"/>
    </xf>
    <xf numFmtId="0" fontId="69" fillId="0" borderId="43" xfId="0" applyFont="1" applyBorder="1" applyAlignment="1" applyProtection="1">
      <alignment wrapText="1"/>
      <protection hidden="1"/>
    </xf>
    <xf numFmtId="0" fontId="69" fillId="0" borderId="0" xfId="0" applyFont="1" applyBorder="1" applyAlignment="1" applyProtection="1">
      <alignment wrapText="1"/>
      <protection hidden="1"/>
    </xf>
    <xf numFmtId="0" fontId="12" fillId="0" borderId="34" xfId="0" applyFont="1" applyBorder="1" applyAlignment="1" applyProtection="1">
      <alignment horizontal="center" wrapText="1"/>
      <protection hidden="1"/>
    </xf>
    <xf numFmtId="0" fontId="0" fillId="0" borderId="34" xfId="0" applyBorder="1" applyAlignment="1">
      <alignment horizontal="center" wrapText="1"/>
    </xf>
    <xf numFmtId="0" fontId="0" fillId="0" borderId="34" xfId="0" applyBorder="1" applyAlignment="1">
      <alignment wrapText="1"/>
    </xf>
    <xf numFmtId="0" fontId="64" fillId="46" borderId="0" xfId="0" applyFont="1" applyFill="1" applyBorder="1" applyAlignment="1" applyProtection="1">
      <alignment wrapText="1"/>
      <protection hidden="1"/>
    </xf>
    <xf numFmtId="0" fontId="65" fillId="46" borderId="0" xfId="0" applyFont="1" applyFill="1" applyBorder="1" applyAlignment="1" applyProtection="1">
      <alignment wrapText="1"/>
      <protection hidden="1"/>
    </xf>
    <xf numFmtId="0" fontId="72" fillId="0" borderId="0" xfId="0" applyFont="1" applyFill="1" applyBorder="1" applyAlignment="1" applyProtection="1">
      <alignment horizontal="right" wrapText="1"/>
      <protection hidden="1"/>
    </xf>
    <xf numFmtId="0" fontId="73" fillId="0" borderId="0" xfId="0" applyFont="1" applyBorder="1" applyAlignment="1" applyProtection="1">
      <alignment wrapText="1"/>
      <protection hidden="1"/>
    </xf>
    <xf numFmtId="0" fontId="12" fillId="0" borderId="0" xfId="0" applyFont="1" applyAlignment="1" applyProtection="1">
      <alignment wrapText="1"/>
      <protection hidden="1"/>
    </xf>
    <xf numFmtId="0" fontId="58" fillId="0" borderId="0" xfId="0" applyFont="1" applyAlignment="1" applyProtection="1">
      <alignment wrapText="1"/>
      <protection hidden="1"/>
    </xf>
    <xf numFmtId="0" fontId="45" fillId="0" borderId="43" xfId="0" applyFont="1" applyBorder="1" applyAlignment="1" applyProtection="1">
      <alignment wrapText="1"/>
      <protection hidden="1"/>
    </xf>
    <xf numFmtId="0" fontId="0" fillId="0" borderId="43" xfId="0" applyBorder="1" applyAlignment="1" applyProtection="1">
      <alignment wrapText="1"/>
      <protection hidden="1"/>
    </xf>
    <xf numFmtId="0" fontId="0" fillId="0" borderId="0" xfId="0" applyBorder="1" applyAlignment="1" applyProtection="1">
      <alignment wrapText="1"/>
      <protection hidden="1"/>
    </xf>
    <xf numFmtId="0" fontId="44" fillId="0" borderId="0" xfId="0" applyFont="1" applyAlignment="1" applyProtection="1">
      <alignment wrapText="1"/>
      <protection hidden="1"/>
    </xf>
    <xf numFmtId="0" fontId="0" fillId="0" borderId="0" xfId="0" applyAlignment="1" applyProtection="1">
      <alignment wrapText="1"/>
      <protection hidden="1"/>
    </xf>
    <xf numFmtId="0" fontId="3" fillId="0" borderId="0" xfId="0" applyFont="1" applyAlignment="1" applyProtection="1">
      <alignment horizontal="center" wrapText="1"/>
      <protection hidden="1"/>
    </xf>
    <xf numFmtId="0" fontId="0" fillId="0" borderId="0" xfId="0" applyAlignment="1">
      <alignment wrapText="1"/>
    </xf>
    <xf numFmtId="0" fontId="56" fillId="33" borderId="15" xfId="0" applyFont="1" applyFill="1" applyBorder="1" applyAlignment="1" applyProtection="1">
      <alignment horizontal="center" wrapText="1"/>
      <protection hidden="1"/>
    </xf>
    <xf numFmtId="0" fontId="0" fillId="0" borderId="15" xfId="0" applyBorder="1" applyAlignment="1">
      <alignment horizontal="center" wrapText="1"/>
    </xf>
    <xf numFmtId="170" fontId="9" fillId="33" borderId="72" xfId="0" applyNumberFormat="1" applyFont="1" applyFill="1" applyBorder="1" applyAlignment="1" applyProtection="1">
      <alignment horizontal="center"/>
      <protection hidden="1"/>
    </xf>
    <xf numFmtId="0" fontId="0" fillId="41" borderId="33" xfId="0" applyFont="1" applyFill="1" applyBorder="1" applyAlignment="1" applyProtection="1">
      <alignment horizontal="center" wrapText="1"/>
      <protection hidden="1" locked="0"/>
    </xf>
    <xf numFmtId="0" fontId="41" fillId="33" borderId="15" xfId="0" applyFont="1" applyFill="1" applyBorder="1" applyAlignment="1" applyProtection="1">
      <alignment horizontal="center"/>
      <protection hidden="1"/>
    </xf>
    <xf numFmtId="0" fontId="42" fillId="0" borderId="15" xfId="0" applyFont="1" applyBorder="1" applyAlignment="1" applyProtection="1">
      <alignment horizontal="center"/>
      <protection hidden="1"/>
    </xf>
    <xf numFmtId="0" fontId="0" fillId="0" borderId="10" xfId="0" applyFont="1" applyFill="1" applyBorder="1" applyAlignment="1" applyProtection="1">
      <alignment horizontal="center"/>
      <protection hidden="1"/>
    </xf>
    <xf numFmtId="0" fontId="0" fillId="0" borderId="33" xfId="0" applyFont="1" applyFill="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0" fontId="8" fillId="33" borderId="10" xfId="0" applyFont="1" applyFill="1" applyBorder="1" applyAlignment="1" applyProtection="1">
      <alignment horizontal="center"/>
      <protection hidden="1"/>
    </xf>
    <xf numFmtId="0" fontId="0" fillId="0" borderId="10" xfId="0" applyBorder="1" applyAlignment="1">
      <alignment horizontal="center"/>
    </xf>
    <xf numFmtId="0" fontId="34" fillId="0" borderId="0" xfId="0" applyFont="1" applyAlignment="1" applyProtection="1">
      <alignment horizontal="center"/>
      <protection hidden="1"/>
    </xf>
    <xf numFmtId="0" fontId="13" fillId="0" borderId="0" xfId="0" applyFont="1" applyBorder="1" applyAlignment="1" applyProtection="1">
      <alignment horizontal="center"/>
      <protection hidden="1"/>
    </xf>
    <xf numFmtId="0" fontId="0" fillId="0" borderId="15" xfId="0" applyFont="1" applyBorder="1" applyAlignment="1" applyProtection="1">
      <alignment horizontal="center"/>
      <protection hidden="1"/>
    </xf>
    <xf numFmtId="0" fontId="14" fillId="0" borderId="0" xfId="0" applyFont="1" applyAlignment="1" applyProtection="1">
      <alignment horizontal="center"/>
      <protection hidden="1"/>
    </xf>
    <xf numFmtId="0" fontId="0" fillId="34" borderId="73" xfId="0" applyFill="1" applyBorder="1" applyAlignment="1" applyProtection="1">
      <alignment horizontal="left" wrapText="1"/>
      <protection hidden="1" locked="0"/>
    </xf>
    <xf numFmtId="0" fontId="0" fillId="0" borderId="16" xfId="0" applyBorder="1" applyAlignment="1" applyProtection="1">
      <alignment horizontal="left" wrapText="1"/>
      <protection hidden="1" locked="0"/>
    </xf>
    <xf numFmtId="0" fontId="13" fillId="0" borderId="0" xfId="0" applyFont="1" applyAlignment="1" applyProtection="1">
      <alignment horizontal="center"/>
      <protection hidden="1"/>
    </xf>
    <xf numFmtId="0" fontId="13" fillId="0" borderId="0" xfId="0" applyFont="1" applyAlignment="1" applyProtection="1">
      <alignment horizontal="center"/>
      <protection hidden="1"/>
    </xf>
    <xf numFmtId="0" fontId="16" fillId="0" borderId="24" xfId="0" applyFont="1" applyFill="1" applyBorder="1" applyAlignment="1" applyProtection="1">
      <alignment horizontal="center"/>
      <protection hidden="1"/>
    </xf>
    <xf numFmtId="0" fontId="16" fillId="0" borderId="0" xfId="0" applyFont="1" applyFill="1" applyBorder="1" applyAlignment="1" applyProtection="1">
      <alignment horizontal="center"/>
      <protection hidden="1"/>
    </xf>
    <xf numFmtId="0" fontId="16" fillId="0" borderId="24" xfId="0" applyFont="1" applyFill="1" applyBorder="1" applyAlignment="1" applyProtection="1" quotePrefix="1">
      <alignment horizontal="center"/>
      <protection hidden="1"/>
    </xf>
    <xf numFmtId="0" fontId="16" fillId="0" borderId="0" xfId="0" applyFont="1" applyFill="1" applyBorder="1" applyAlignment="1" applyProtection="1" quotePrefix="1">
      <alignment horizontal="center"/>
      <protection hidden="1"/>
    </xf>
    <xf numFmtId="0" fontId="10" fillId="34" borderId="33" xfId="0" applyFont="1" applyFill="1" applyBorder="1" applyAlignment="1" applyProtection="1">
      <alignment horizontal="left" wrapText="1"/>
      <protection hidden="1" locked="0"/>
    </xf>
    <xf numFmtId="0" fontId="0" fillId="0" borderId="33" xfId="0" applyBorder="1" applyAlignment="1" applyProtection="1">
      <alignment horizontal="left" wrapText="1"/>
      <protection hidden="1" locked="0"/>
    </xf>
    <xf numFmtId="0" fontId="0" fillId="0" borderId="0" xfId="0" applyFill="1" applyAlignment="1" applyProtection="1">
      <alignment horizontal="center"/>
      <protection hidden="1"/>
    </xf>
    <xf numFmtId="0" fontId="3" fillId="0" borderId="0" xfId="0" applyFont="1" applyAlignment="1" applyProtection="1">
      <alignment horizontal="center"/>
      <protection hidden="1"/>
    </xf>
    <xf numFmtId="0" fontId="6" fillId="0" borderId="0" xfId="0" applyFont="1" applyAlignment="1" applyProtection="1">
      <alignment horizontal="center"/>
      <protection hidden="1"/>
    </xf>
    <xf numFmtId="0" fontId="8" fillId="0" borderId="0" xfId="0" applyFont="1" applyBorder="1" applyAlignment="1" applyProtection="1">
      <alignment horizontal="center"/>
      <protection hidden="1"/>
    </xf>
    <xf numFmtId="0" fontId="16" fillId="0" borderId="14" xfId="0" applyFont="1" applyFill="1" applyBorder="1" applyAlignment="1" applyProtection="1">
      <alignment horizontal="center"/>
      <protection hidden="1"/>
    </xf>
    <xf numFmtId="0" fontId="16" fillId="0" borderId="15" xfId="0" applyFont="1" applyFill="1" applyBorder="1" applyAlignment="1" applyProtection="1">
      <alignment horizontal="center"/>
      <protection hidden="1"/>
    </xf>
    <xf numFmtId="0" fontId="5" fillId="0" borderId="10" xfId="0" applyFont="1" applyBorder="1" applyAlignment="1" applyProtection="1">
      <alignment horizontal="center"/>
      <protection hidden="1"/>
    </xf>
    <xf numFmtId="0" fontId="5" fillId="0" borderId="10" xfId="0" applyNumberFormat="1" applyFont="1" applyBorder="1" applyAlignment="1" applyProtection="1">
      <alignment horizontal="center"/>
      <protection hidden="1"/>
    </xf>
    <xf numFmtId="49" fontId="57" fillId="0" borderId="11" xfId="0" applyNumberFormat="1" applyFont="1" applyFill="1" applyBorder="1" applyAlignment="1" applyProtection="1">
      <alignment horizontal="center"/>
      <protection hidden="1"/>
    </xf>
    <xf numFmtId="49" fontId="57" fillId="0" borderId="31" xfId="0" applyNumberFormat="1" applyFont="1" applyFill="1" applyBorder="1" applyAlignment="1" applyProtection="1">
      <alignment horizontal="center"/>
      <protection hidden="1"/>
    </xf>
    <xf numFmtId="0" fontId="10" fillId="34" borderId="36" xfId="0" applyNumberFormat="1" applyFont="1" applyFill="1" applyBorder="1" applyAlignment="1" applyProtection="1">
      <alignment horizontal="left" wrapText="1"/>
      <protection hidden="1" locked="0"/>
    </xf>
    <xf numFmtId="0" fontId="0" fillId="0" borderId="36" xfId="0" applyBorder="1" applyAlignment="1" applyProtection="1">
      <alignment horizontal="left" wrapText="1"/>
      <protection hidden="1" locked="0"/>
    </xf>
    <xf numFmtId="0" fontId="0" fillId="34" borderId="74" xfId="0" applyFont="1" applyFill="1" applyBorder="1" applyAlignment="1" applyProtection="1">
      <alignment horizontal="left" wrapText="1"/>
      <protection hidden="1" locked="0"/>
    </xf>
    <xf numFmtId="0" fontId="0" fillId="0" borderId="44" xfId="0" applyBorder="1" applyAlignment="1" applyProtection="1">
      <alignment horizontal="left" wrapText="1"/>
      <protection hidden="1" locked="0"/>
    </xf>
    <xf numFmtId="0" fontId="5" fillId="0" borderId="10" xfId="0" applyFont="1" applyBorder="1" applyAlignment="1" applyProtection="1">
      <alignment horizontal="center"/>
      <protection hidden="1"/>
    </xf>
    <xf numFmtId="0" fontId="36" fillId="0" borderId="0" xfId="0" applyFont="1" applyAlignment="1" applyProtection="1">
      <alignment horizontal="center" wrapText="1"/>
      <protection hidden="1"/>
    </xf>
    <xf numFmtId="0" fontId="16" fillId="0" borderId="20" xfId="0" applyFont="1" applyFill="1" applyBorder="1" applyAlignment="1" applyProtection="1">
      <alignment horizontal="center"/>
      <protection hidden="1"/>
    </xf>
    <xf numFmtId="0" fontId="16" fillId="0" borderId="20" xfId="0" applyFont="1" applyFill="1" applyBorder="1" applyAlignment="1" applyProtection="1" quotePrefix="1">
      <alignment horizontal="center"/>
      <protection hidden="1"/>
    </xf>
    <xf numFmtId="0" fontId="0" fillId="0" borderId="0" xfId="0" applyAlignment="1">
      <alignment horizontal="center"/>
    </xf>
    <xf numFmtId="0" fontId="0" fillId="0" borderId="20" xfId="0" applyBorder="1" applyAlignment="1">
      <alignment horizontal="center"/>
    </xf>
    <xf numFmtId="0" fontId="8" fillId="0" borderId="15" xfId="0" applyFont="1" applyBorder="1" applyAlignment="1" applyProtection="1">
      <alignment horizontal="center"/>
      <protection hidden="1"/>
    </xf>
    <xf numFmtId="0" fontId="16" fillId="0" borderId="18" xfId="0" applyFont="1" applyFill="1" applyBorder="1" applyAlignment="1" applyProtection="1">
      <alignment horizontal="center"/>
      <protection hidden="1"/>
    </xf>
    <xf numFmtId="0" fontId="8" fillId="0" borderId="15" xfId="0" applyFont="1" applyBorder="1" applyAlignment="1" applyProtection="1">
      <alignment wrapText="1"/>
      <protection hidden="1"/>
    </xf>
    <xf numFmtId="0" fontId="0" fillId="0" borderId="15" xfId="0" applyBorder="1" applyAlignment="1">
      <alignment wrapText="1"/>
    </xf>
    <xf numFmtId="0" fontId="30" fillId="0" borderId="0" xfId="0" applyFont="1" applyAlignment="1" applyProtection="1">
      <alignment horizontal="center"/>
      <protection hidden="1"/>
    </xf>
    <xf numFmtId="0" fontId="24" fillId="42" borderId="75" xfId="0" applyFont="1" applyFill="1" applyBorder="1" applyAlignment="1" applyProtection="1">
      <alignment horizontal="left" wrapText="1"/>
      <protection hidden="1"/>
    </xf>
    <xf numFmtId="0" fontId="0" fillId="42" borderId="76" xfId="0" applyFill="1" applyBorder="1" applyAlignment="1" applyProtection="1">
      <alignment horizontal="left" wrapText="1"/>
      <protection hidden="1"/>
    </xf>
    <xf numFmtId="0" fontId="0" fillId="42" borderId="77" xfId="0" applyFill="1" applyBorder="1" applyAlignment="1" applyProtection="1">
      <alignment horizontal="left" wrapText="1"/>
      <protection hidden="1"/>
    </xf>
    <xf numFmtId="0" fontId="0" fillId="42" borderId="25" xfId="0" applyFill="1" applyBorder="1" applyAlignment="1" applyProtection="1">
      <alignment horizontal="left" wrapText="1"/>
      <protection hidden="1"/>
    </xf>
    <xf numFmtId="0" fontId="0" fillId="42" borderId="10" xfId="0" applyFill="1" applyBorder="1" applyAlignment="1" applyProtection="1">
      <alignment horizontal="left" wrapText="1"/>
      <protection hidden="1"/>
    </xf>
    <xf numFmtId="0" fontId="0" fillId="42" borderId="23" xfId="0" applyFill="1" applyBorder="1" applyAlignment="1" applyProtection="1">
      <alignment horizontal="left" wrapText="1"/>
      <protection hidden="1"/>
    </xf>
    <xf numFmtId="0" fontId="0" fillId="34" borderId="75" xfId="0" applyFill="1" applyBorder="1" applyAlignment="1" applyProtection="1">
      <alignment horizontal="left" wrapText="1"/>
      <protection hidden="1" locked="0"/>
    </xf>
    <xf numFmtId="0" fontId="0" fillId="34" borderId="76" xfId="0" applyFill="1" applyBorder="1" applyAlignment="1" applyProtection="1">
      <alignment horizontal="left" wrapText="1"/>
      <protection hidden="1" locked="0"/>
    </xf>
    <xf numFmtId="0" fontId="0" fillId="34" borderId="77" xfId="0" applyFill="1" applyBorder="1" applyAlignment="1" applyProtection="1">
      <alignment horizontal="left" wrapText="1"/>
      <protection hidden="1" locked="0"/>
    </xf>
    <xf numFmtId="0" fontId="0" fillId="34" borderId="25" xfId="0" applyFill="1" applyBorder="1" applyAlignment="1" applyProtection="1">
      <alignment horizontal="left" wrapText="1"/>
      <protection hidden="1" locked="0"/>
    </xf>
    <xf numFmtId="0" fontId="0" fillId="34" borderId="10" xfId="0" applyFill="1" applyBorder="1" applyAlignment="1" applyProtection="1">
      <alignment horizontal="left" wrapText="1"/>
      <protection hidden="1" locked="0"/>
    </xf>
    <xf numFmtId="0" fontId="0" fillId="34" borderId="23" xfId="0" applyFill="1" applyBorder="1" applyAlignment="1" applyProtection="1">
      <alignment horizontal="left" wrapText="1"/>
      <protection hidden="1" locked="0"/>
    </xf>
    <xf numFmtId="0" fontId="8" fillId="0" borderId="78" xfId="0" applyFont="1" applyBorder="1" applyAlignment="1" applyProtection="1">
      <alignment horizontal="center"/>
      <protection hidden="1"/>
    </xf>
    <xf numFmtId="0" fontId="8" fillId="0" borderId="79" xfId="0" applyFont="1" applyBorder="1" applyAlignment="1" applyProtection="1">
      <alignment horizontal="center"/>
      <protection hidden="1"/>
    </xf>
    <xf numFmtId="0" fontId="13" fillId="0" borderId="15" xfId="0" applyFont="1" applyBorder="1" applyAlignment="1" applyProtection="1">
      <alignment horizontal="center"/>
      <protection hidden="1"/>
    </xf>
    <xf numFmtId="0" fontId="13" fillId="33" borderId="79" xfId="0" applyFont="1" applyFill="1" applyBorder="1" applyAlignment="1" applyProtection="1">
      <alignment horizontal="center"/>
      <protection hidden="1"/>
    </xf>
    <xf numFmtId="0" fontId="25" fillId="35" borderId="14" xfId="0" applyFont="1" applyFill="1" applyBorder="1" applyAlignment="1" applyProtection="1">
      <alignment horizontal="center"/>
      <protection hidden="1"/>
    </xf>
    <xf numFmtId="0" fontId="25" fillId="35" borderId="15" xfId="0" applyFont="1" applyFill="1" applyBorder="1" applyAlignment="1" applyProtection="1">
      <alignment horizontal="center"/>
      <protection hidden="1"/>
    </xf>
    <xf numFmtId="0" fontId="25" fillId="35" borderId="18" xfId="0" applyFont="1" applyFill="1" applyBorder="1" applyAlignment="1" applyProtection="1">
      <alignment horizontal="center"/>
      <protection hidden="1"/>
    </xf>
    <xf numFmtId="0" fontId="0" fillId="0" borderId="10" xfId="0" applyFill="1" applyBorder="1" applyAlignment="1" applyProtection="1">
      <alignment horizontal="center"/>
      <protection hidden="1"/>
    </xf>
    <xf numFmtId="0" fontId="16" fillId="0" borderId="0" xfId="0" applyFont="1" applyAlignment="1" applyProtection="1">
      <alignment horizontal="center"/>
      <protection hidden="1"/>
    </xf>
    <xf numFmtId="0" fontId="16" fillId="0" borderId="20" xfId="0" applyFont="1" applyBorder="1" applyAlignment="1" applyProtection="1">
      <alignment horizontal="center"/>
      <protection hidden="1"/>
    </xf>
    <xf numFmtId="0" fontId="0" fillId="0" borderId="0" xfId="0" applyAlignment="1" applyProtection="1">
      <alignment horizontal="center"/>
      <protection hidden="1"/>
    </xf>
    <xf numFmtId="0" fontId="10" fillId="34" borderId="28" xfId="0" applyFont="1" applyFill="1" applyBorder="1" applyAlignment="1" applyProtection="1">
      <alignment horizontal="left"/>
      <protection hidden="1" locked="0"/>
    </xf>
    <xf numFmtId="0" fontId="10" fillId="34" borderId="16" xfId="0" applyFont="1" applyFill="1" applyBorder="1" applyAlignment="1" applyProtection="1">
      <alignment horizontal="left"/>
      <protection hidden="1" locked="0"/>
    </xf>
    <xf numFmtId="0" fontId="10" fillId="34" borderId="35" xfId="0" applyFont="1" applyFill="1" applyBorder="1" applyAlignment="1" applyProtection="1">
      <alignment horizontal="left"/>
      <protection hidden="1" locked="0"/>
    </xf>
    <xf numFmtId="0" fontId="10" fillId="34" borderId="44" xfId="0" applyFont="1" applyFill="1" applyBorder="1" applyAlignment="1" applyProtection="1">
      <alignment horizontal="left"/>
      <protection hidden="1" locked="0"/>
    </xf>
    <xf numFmtId="0" fontId="0" fillId="0" borderId="0" xfId="0" applyAlignment="1">
      <alignment horizontal="center" wrapText="1"/>
    </xf>
    <xf numFmtId="0" fontId="8" fillId="0" borderId="33" xfId="0" applyFont="1" applyBorder="1" applyAlignment="1" applyProtection="1">
      <alignment/>
      <protection hidden="1"/>
    </xf>
    <xf numFmtId="0" fontId="0" fillId="0" borderId="33" xfId="0" applyBorder="1" applyAlignment="1">
      <alignment/>
    </xf>
    <xf numFmtId="49" fontId="8" fillId="0" borderId="33" xfId="0" applyNumberFormat="1" applyFont="1" applyBorder="1" applyAlignment="1" applyProtection="1">
      <alignment/>
      <protection hidden="1"/>
    </xf>
    <xf numFmtId="49" fontId="0" fillId="0" borderId="16" xfId="0" applyNumberFormat="1" applyBorder="1" applyAlignment="1">
      <alignment/>
    </xf>
    <xf numFmtId="0" fontId="0" fillId="0" borderId="0" xfId="0" applyFont="1" applyAlignment="1" applyProtection="1">
      <alignment horizontal="center"/>
      <protection hidden="1"/>
    </xf>
    <xf numFmtId="0" fontId="6" fillId="0" borderId="0" xfId="0" applyFont="1" applyBorder="1" applyAlignment="1" applyProtection="1">
      <alignment horizontal="center"/>
      <protection hidden="1"/>
    </xf>
    <xf numFmtId="0" fontId="8" fillId="34" borderId="28" xfId="0" applyFont="1" applyFill="1" applyBorder="1" applyAlignment="1" applyProtection="1">
      <alignment horizontal="left"/>
      <protection hidden="1" locked="0"/>
    </xf>
    <xf numFmtId="0" fontId="8" fillId="34" borderId="33" xfId="0" applyFont="1" applyFill="1" applyBorder="1" applyAlignment="1" applyProtection="1">
      <alignment horizontal="left"/>
      <protection hidden="1" locked="0"/>
    </xf>
    <xf numFmtId="0" fontId="8" fillId="34" borderId="16" xfId="0" applyFont="1" applyFill="1" applyBorder="1" applyAlignment="1" applyProtection="1">
      <alignment horizontal="left"/>
      <protection hidden="1" locked="0"/>
    </xf>
    <xf numFmtId="0" fontId="8" fillId="34" borderId="35" xfId="0" applyFont="1" applyFill="1" applyBorder="1" applyAlignment="1" applyProtection="1">
      <alignment horizontal="left"/>
      <protection hidden="1" locked="0"/>
    </xf>
    <xf numFmtId="0" fontId="8" fillId="34" borderId="36" xfId="0" applyFont="1" applyFill="1" applyBorder="1" applyAlignment="1" applyProtection="1">
      <alignment horizontal="left"/>
      <protection hidden="1" locked="0"/>
    </xf>
    <xf numFmtId="0" fontId="8" fillId="34" borderId="44" xfId="0" applyFont="1" applyFill="1" applyBorder="1" applyAlignment="1" applyProtection="1">
      <alignment horizontal="left"/>
      <protection hidden="1" locked="0"/>
    </xf>
    <xf numFmtId="0" fontId="21" fillId="0" borderId="0" xfId="0" applyFont="1" applyAlignment="1" applyProtection="1">
      <alignment horizontal="center"/>
      <protection hidden="1"/>
    </xf>
    <xf numFmtId="10" fontId="26" fillId="0" borderId="17" xfId="0" applyNumberFormat="1" applyFont="1" applyFill="1" applyBorder="1" applyAlignment="1" applyProtection="1">
      <alignment vertical="center"/>
      <protection hidden="1"/>
    </xf>
    <xf numFmtId="10" fontId="0" fillId="0" borderId="21" xfId="0" applyNumberFormat="1" applyFill="1" applyBorder="1" applyAlignment="1" applyProtection="1">
      <alignment vertical="center"/>
      <protection hidden="1"/>
    </xf>
    <xf numFmtId="0" fontId="0" fillId="0" borderId="1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37" fillId="0" borderId="0" xfId="0" applyNumberFormat="1" applyFont="1" applyAlignment="1" applyProtection="1">
      <alignment horizontal="center" wrapText="1"/>
      <protection hidden="1"/>
    </xf>
    <xf numFmtId="0" fontId="37" fillId="0" borderId="0" xfId="0" applyNumberFormat="1" applyFont="1" applyAlignment="1" applyProtection="1">
      <alignment horizontal="right" wrapText="1"/>
      <protection hidden="1"/>
    </xf>
    <xf numFmtId="0" fontId="37" fillId="0" borderId="0" xfId="0" applyNumberFormat="1" applyFont="1" applyAlignment="1" applyProtection="1">
      <alignment horizontal="center"/>
      <protection hidden="1"/>
    </xf>
    <xf numFmtId="0" fontId="37" fillId="0" borderId="0" xfId="0" applyNumberFormat="1" applyFont="1" applyAlignment="1" applyProtection="1" quotePrefix="1">
      <alignment horizontal="center"/>
      <protection hidden="1"/>
    </xf>
    <xf numFmtId="0" fontId="54" fillId="0" borderId="0" xfId="0" applyNumberFormat="1" applyFont="1" applyBorder="1" applyAlignment="1" applyProtection="1">
      <alignment horizontal="right" wrapText="1"/>
      <protection hidden="1"/>
    </xf>
    <xf numFmtId="0" fontId="38" fillId="0" borderId="14" xfId="0" applyNumberFormat="1" applyFont="1" applyBorder="1" applyAlignment="1" applyProtection="1">
      <alignment horizontal="center" wrapText="1"/>
      <protection hidden="1"/>
    </xf>
    <xf numFmtId="0" fontId="0" fillId="0" borderId="18" xfId="0" applyBorder="1" applyAlignment="1" applyProtection="1">
      <alignment horizontal="center" wrapText="1"/>
      <protection hidden="1"/>
    </xf>
    <xf numFmtId="0" fontId="38" fillId="0" borderId="25" xfId="0" applyNumberFormat="1" applyFont="1" applyBorder="1" applyAlignment="1" applyProtection="1">
      <alignment horizontal="center" wrapText="1"/>
      <protection hidden="1"/>
    </xf>
    <xf numFmtId="0" fontId="0" fillId="0" borderId="23" xfId="0" applyBorder="1" applyAlignment="1" applyProtection="1">
      <alignment horizontal="center" wrapText="1"/>
      <protection hidden="1"/>
    </xf>
    <xf numFmtId="0" fontId="33" fillId="0" borderId="15" xfId="0" applyNumberFormat="1" applyFont="1" applyBorder="1" applyAlignment="1" applyProtection="1">
      <alignment horizontal="center"/>
      <protection hidden="1"/>
    </xf>
    <xf numFmtId="0" fontId="9" fillId="0" borderId="10" xfId="0" applyNumberFormat="1" applyFont="1" applyBorder="1" applyAlignment="1" applyProtection="1">
      <alignment horizontal="center" wrapText="1"/>
      <protection hidden="1"/>
    </xf>
    <xf numFmtId="0" fontId="5" fillId="0" borderId="10" xfId="0" applyFont="1" applyBorder="1" applyAlignment="1" applyProtection="1">
      <alignment horizontal="center" wrapText="1"/>
      <protection hidden="1"/>
    </xf>
    <xf numFmtId="0" fontId="5" fillId="0" borderId="10" xfId="0" applyNumberFormat="1" applyFont="1" applyBorder="1" applyAlignment="1" applyProtection="1">
      <alignment horizontal="center" wrapText="1"/>
      <protection hidden="1"/>
    </xf>
    <xf numFmtId="0" fontId="39" fillId="0" borderId="80" xfId="0" applyNumberFormat="1" applyFont="1" applyBorder="1" applyAlignment="1" applyProtection="1">
      <alignment horizontal="center" wrapText="1"/>
      <protection hidden="1"/>
    </xf>
    <xf numFmtId="0" fontId="39" fillId="0" borderId="81" xfId="0" applyNumberFormat="1" applyFont="1" applyBorder="1" applyAlignment="1" applyProtection="1">
      <alignment horizontal="center" wrapText="1"/>
      <protection hidden="1"/>
    </xf>
    <xf numFmtId="167" fontId="39" fillId="0" borderId="80" xfId="0" applyNumberFormat="1" applyFont="1" applyBorder="1" applyAlignment="1" applyProtection="1">
      <alignment horizontal="center" wrapText="1"/>
      <protection hidden="1"/>
    </xf>
    <xf numFmtId="0" fontId="0" fillId="0" borderId="82" xfId="0" applyNumberFormat="1" applyFont="1" applyBorder="1" applyAlignment="1" applyProtection="1">
      <alignment wrapText="1"/>
      <protection hidden="1"/>
    </xf>
    <xf numFmtId="0" fontId="0" fillId="0" borderId="83" xfId="0" applyBorder="1" applyAlignment="1">
      <alignment wrapText="1"/>
    </xf>
    <xf numFmtId="0" fontId="0" fillId="34" borderId="84" xfId="0" applyFill="1" applyBorder="1" applyAlignment="1" applyProtection="1">
      <alignment horizontal="left" wrapText="1"/>
      <protection hidden="1"/>
    </xf>
    <xf numFmtId="0" fontId="0" fillId="0" borderId="85" xfId="0" applyBorder="1" applyAlignment="1" applyProtection="1">
      <alignment horizontal="left" wrapText="1"/>
      <protection/>
    </xf>
    <xf numFmtId="0" fontId="0" fillId="34" borderId="55" xfId="0" applyNumberFormat="1" applyFill="1" applyBorder="1" applyAlignment="1" applyProtection="1">
      <alignment horizontal="left"/>
      <protection hidden="1" locked="0"/>
    </xf>
    <xf numFmtId="0" fontId="0" fillId="34" borderId="56" xfId="0" applyNumberFormat="1" applyFill="1" applyBorder="1" applyAlignment="1" applyProtection="1">
      <alignment horizontal="left"/>
      <protection hidden="1" locked="0"/>
    </xf>
    <xf numFmtId="0" fontId="0" fillId="34" borderId="57" xfId="0" applyNumberFormat="1" applyFill="1" applyBorder="1" applyAlignment="1" applyProtection="1">
      <alignment horizontal="left"/>
      <protection hidden="1" locked="0"/>
    </xf>
    <xf numFmtId="0" fontId="0" fillId="34" borderId="86" xfId="0" applyNumberFormat="1" applyFill="1" applyBorder="1" applyAlignment="1" applyProtection="1">
      <alignment horizontal="left"/>
      <protection hidden="1" locked="0"/>
    </xf>
    <xf numFmtId="0" fontId="0" fillId="34" borderId="34" xfId="0" applyFill="1" applyBorder="1" applyAlignment="1" applyProtection="1">
      <alignment/>
      <protection hidden="1" locked="0"/>
    </xf>
    <xf numFmtId="0" fontId="0" fillId="34" borderId="12" xfId="0" applyFill="1" applyBorder="1" applyAlignment="1" applyProtection="1">
      <alignment/>
      <protection hidden="1" locked="0"/>
    </xf>
    <xf numFmtId="0" fontId="0" fillId="34" borderId="83" xfId="0" applyFill="1" applyBorder="1" applyAlignment="1" applyProtection="1">
      <alignment horizontal="left" wrapText="1"/>
      <protection hidden="1"/>
    </xf>
    <xf numFmtId="0" fontId="0" fillId="0" borderId="87" xfId="0" applyBorder="1" applyAlignment="1" applyProtection="1">
      <alignment horizontal="left" wrapText="1"/>
      <protection/>
    </xf>
    <xf numFmtId="0" fontId="0" fillId="34" borderId="34" xfId="0" applyNumberFormat="1" applyFill="1" applyBorder="1" applyAlignment="1" applyProtection="1">
      <alignment horizontal="left"/>
      <protection hidden="1" locked="0"/>
    </xf>
    <xf numFmtId="0" fontId="0" fillId="34" borderId="12" xfId="0" applyNumberFormat="1" applyFill="1" applyBorder="1" applyAlignment="1" applyProtection="1">
      <alignment horizontal="left"/>
      <protection hidden="1" locked="0"/>
    </xf>
    <xf numFmtId="0" fontId="0" fillId="34" borderId="86" xfId="0" applyNumberFormat="1" applyFill="1" applyBorder="1" applyAlignment="1" applyProtection="1">
      <alignment/>
      <protection hidden="1" locked="0"/>
    </xf>
    <xf numFmtId="0" fontId="0" fillId="34" borderId="86" xfId="0" applyNumberFormat="1" applyFill="1" applyBorder="1" applyAlignment="1" applyProtection="1" quotePrefix="1">
      <alignment horizontal="left"/>
      <protection hidden="1" locked="0"/>
    </xf>
    <xf numFmtId="0" fontId="37" fillId="0" borderId="0" xfId="0" applyNumberFormat="1" applyFont="1" applyAlignment="1" applyProtection="1">
      <alignment horizontal="center"/>
      <protection hidden="1"/>
    </xf>
    <xf numFmtId="0" fontId="0" fillId="0" borderId="0" xfId="0" applyAlignment="1" applyProtection="1">
      <alignment/>
      <protection hidden="1"/>
    </xf>
    <xf numFmtId="0" fontId="37" fillId="0" borderId="0" xfId="0" applyNumberFormat="1" applyFont="1" applyAlignment="1" applyProtection="1" quotePrefix="1">
      <alignment horizontal="center"/>
      <protection hidden="1"/>
    </xf>
    <xf numFmtId="0" fontId="0" fillId="0" borderId="88" xfId="0" applyFont="1" applyBorder="1" applyAlignment="1" applyProtection="1">
      <alignment horizontal="center"/>
      <protection hidden="1"/>
    </xf>
    <xf numFmtId="0" fontId="37" fillId="0" borderId="0" xfId="0" applyNumberFormat="1" applyFont="1" applyFill="1" applyAlignment="1" applyProtection="1" quotePrefix="1">
      <alignment horizontal="center" wrapText="1"/>
      <protection hidden="1"/>
    </xf>
    <xf numFmtId="0" fontId="2" fillId="0" borderId="34" xfId="0" applyFont="1" applyBorder="1" applyAlignment="1" applyProtection="1">
      <alignment horizontal="center"/>
      <protection hidden="1"/>
    </xf>
    <xf numFmtId="0" fontId="0" fillId="34" borderId="84" xfId="0" applyFill="1" applyBorder="1" applyAlignment="1" applyProtection="1">
      <alignment horizontal="left" wrapText="1"/>
      <protection hidden="1" locked="0"/>
    </xf>
    <xf numFmtId="0" fontId="0" fillId="0" borderId="85" xfId="0" applyBorder="1" applyAlignment="1" applyProtection="1">
      <alignment horizontal="left" wrapText="1"/>
      <protection locked="0"/>
    </xf>
    <xf numFmtId="0" fontId="0" fillId="34" borderId="83" xfId="0" applyFill="1" applyBorder="1" applyAlignment="1" applyProtection="1">
      <alignment horizontal="left" wrapText="1"/>
      <protection hidden="1" locked="0"/>
    </xf>
    <xf numFmtId="0" fontId="0" fillId="0" borderId="87" xfId="0" applyBorder="1" applyAlignment="1" applyProtection="1">
      <alignment horizontal="left" wrapText="1"/>
      <protection locked="0"/>
    </xf>
    <xf numFmtId="0" fontId="0" fillId="34" borderId="12" xfId="0" applyFill="1" applyBorder="1" applyAlignment="1" applyProtection="1">
      <alignment/>
      <protection locked="0"/>
    </xf>
    <xf numFmtId="0" fontId="51" fillId="0" borderId="0" xfId="0" applyFont="1" applyAlignment="1">
      <alignment wrapText="1"/>
    </xf>
    <xf numFmtId="0" fontId="51" fillId="42" borderId="0" xfId="0" applyFont="1" applyFill="1" applyBorder="1" applyAlignment="1">
      <alignment wrapText="1"/>
    </xf>
    <xf numFmtId="0" fontId="51" fillId="46" borderId="0" xfId="0" applyFont="1" applyFill="1" applyBorder="1" applyAlignment="1">
      <alignment wrapText="1"/>
    </xf>
    <xf numFmtId="0" fontId="51" fillId="46" borderId="58" xfId="0" applyFont="1" applyFill="1" applyBorder="1" applyAlignment="1">
      <alignment wrapText="1"/>
    </xf>
    <xf numFmtId="164" fontId="51" fillId="46" borderId="0" xfId="0" applyNumberFormat="1" applyFont="1" applyFill="1" applyBorder="1" applyAlignment="1">
      <alignment wrapText="1"/>
    </xf>
    <xf numFmtId="0" fontId="51" fillId="42" borderId="0" xfId="0" applyFont="1" applyFill="1" applyBorder="1" applyAlignment="1">
      <alignment horizontal="center" wrapText="1"/>
    </xf>
    <xf numFmtId="164" fontId="51" fillId="46" borderId="0" xfId="42" applyNumberFormat="1" applyFont="1" applyFill="1" applyBorder="1" applyAlignment="1">
      <alignment horizontal="center" wrapText="1"/>
    </xf>
    <xf numFmtId="164" fontId="51" fillId="46" borderId="58" xfId="42" applyNumberFormat="1" applyFont="1" applyFill="1" applyBorder="1" applyAlignment="1">
      <alignment horizontal="center" wrapText="1"/>
    </xf>
    <xf numFmtId="0" fontId="51" fillId="46" borderId="0" xfId="0" applyFont="1" applyFill="1" applyBorder="1" applyAlignment="1">
      <alignment horizontal="center" wrapText="1"/>
    </xf>
    <xf numFmtId="0" fontId="51" fillId="46" borderId="58" xfId="0" applyFont="1" applyFill="1" applyBorder="1" applyAlignment="1">
      <alignment horizontal="center" wrapText="1"/>
    </xf>
    <xf numFmtId="39" fontId="51" fillId="46" borderId="0" xfId="0" applyNumberFormat="1" applyFont="1" applyFill="1" applyBorder="1" applyAlignment="1">
      <alignment horizontal="center" wrapText="1"/>
    </xf>
    <xf numFmtId="0" fontId="52" fillId="19" borderId="0" xfId="0" applyFont="1" applyFill="1" applyAlignment="1">
      <alignment wrapText="1"/>
    </xf>
    <xf numFmtId="0" fontId="0" fillId="19" borderId="0" xfId="0" applyFill="1" applyAlignment="1">
      <alignment wrapText="1"/>
    </xf>
    <xf numFmtId="2" fontId="51" fillId="46" borderId="0" xfId="0" applyNumberFormat="1" applyFont="1" applyFill="1" applyBorder="1" applyAlignment="1">
      <alignment horizontal="center" wrapText="1"/>
    </xf>
    <xf numFmtId="0" fontId="0" fillId="0" borderId="0" xfId="0" applyFont="1" applyAlignment="1" applyProtection="1">
      <alignment horizontal="right" wrapText="1"/>
      <protection hidden="1"/>
    </xf>
    <xf numFmtId="0" fontId="0" fillId="0" borderId="0" xfId="0" applyAlignment="1" applyProtection="1">
      <alignment horizontal="right" wrapText="1"/>
      <protection hidden="1"/>
    </xf>
    <xf numFmtId="0" fontId="75" fillId="0" borderId="0" xfId="0" applyFont="1" applyAlignment="1" applyProtection="1">
      <alignment horizontal="center"/>
      <protection hidden="1"/>
    </xf>
    <xf numFmtId="0" fontId="75" fillId="0" borderId="0" xfId="0" applyFont="1" applyAlignment="1" applyProtection="1">
      <alignment/>
      <protection hidden="1"/>
    </xf>
    <xf numFmtId="0" fontId="5" fillId="0" borderId="0" xfId="0" applyFont="1" applyAlignment="1" applyProtection="1">
      <alignment horizontal="center" wrapText="1"/>
      <protection hidden="1"/>
    </xf>
    <xf numFmtId="0" fontId="76" fillId="0" borderId="0" xfId="0" applyFont="1" applyAlignment="1" applyProtection="1">
      <alignment horizontal="center" wrapText="1"/>
      <protection hidden="1"/>
    </xf>
    <xf numFmtId="0" fontId="20" fillId="0" borderId="0" xfId="0" applyFont="1" applyAlignment="1" applyProtection="1">
      <alignment horizontal="center" wrapText="1"/>
      <protection hidden="1"/>
    </xf>
    <xf numFmtId="14" fontId="20" fillId="0" borderId="0" xfId="0" applyNumberFormat="1" applyFont="1" applyBorder="1" applyAlignment="1" applyProtection="1">
      <alignment horizontal="center" wrapText="1"/>
      <protection hidden="1"/>
    </xf>
    <xf numFmtId="0" fontId="20" fillId="0" borderId="0" xfId="0" applyFont="1" applyBorder="1" applyAlignment="1" applyProtection="1">
      <alignment horizontal="center" wrapText="1"/>
      <protection hidden="1"/>
    </xf>
    <xf numFmtId="14" fontId="20" fillId="0" borderId="34" xfId="0" applyNumberFormat="1" applyFont="1" applyBorder="1" applyAlignment="1" applyProtection="1">
      <alignment horizontal="center" wrapText="1"/>
      <protection hidden="1"/>
    </xf>
    <xf numFmtId="0" fontId="20" fillId="0" borderId="34" xfId="0" applyFont="1" applyBorder="1" applyAlignment="1" applyProtection="1">
      <alignment horizontal="center" wrapText="1"/>
      <protection hidden="1"/>
    </xf>
    <xf numFmtId="0" fontId="5" fillId="0" borderId="0" xfId="0" applyFont="1" applyAlignment="1" applyProtection="1">
      <alignment wrapText="1"/>
      <protection hidden="1"/>
    </xf>
    <xf numFmtId="37" fontId="5" fillId="46" borderId="34" xfId="0" applyNumberFormat="1" applyFont="1" applyFill="1" applyBorder="1" applyAlignment="1" applyProtection="1">
      <alignment horizontal="center" wrapText="1"/>
      <protection hidden="1"/>
    </xf>
    <xf numFmtId="0" fontId="5" fillId="46" borderId="34" xfId="0" applyFont="1" applyFill="1" applyBorder="1" applyAlignment="1" applyProtection="1">
      <alignment horizontal="center" wrapText="1"/>
      <protection hidden="1"/>
    </xf>
    <xf numFmtId="7" fontId="5" fillId="46" borderId="34" xfId="0" applyNumberFormat="1" applyFont="1" applyFill="1" applyBorder="1" applyAlignment="1" applyProtection="1">
      <alignment horizontal="center" wrapText="1"/>
      <protection hidden="1"/>
    </xf>
    <xf numFmtId="0" fontId="5" fillId="46" borderId="34" xfId="0" applyNumberFormat="1" applyFont="1" applyFill="1" applyBorder="1" applyAlignment="1" applyProtection="1">
      <alignment horizontal="center" wrapText="1"/>
      <protection hidden="1"/>
    </xf>
    <xf numFmtId="167" fontId="5" fillId="46" borderId="34" xfId="0" applyNumberFormat="1" applyFont="1" applyFill="1" applyBorder="1" applyAlignment="1" applyProtection="1">
      <alignment horizontal="center" wrapText="1"/>
      <protection hidden="1"/>
    </xf>
    <xf numFmtId="167" fontId="5" fillId="0" borderId="0" xfId="0" applyNumberFormat="1" applyFont="1" applyFill="1" applyBorder="1" applyAlignment="1" applyProtection="1">
      <alignment horizontal="center" wrapText="1"/>
      <protection hidden="1"/>
    </xf>
    <xf numFmtId="0" fontId="34" fillId="0" borderId="37" xfId="0" applyFont="1" applyBorder="1" applyAlignment="1" applyProtection="1">
      <alignment horizontal="center" wrapText="1"/>
      <protection hidden="1"/>
    </xf>
    <xf numFmtId="0" fontId="2" fillId="0" borderId="38" xfId="0" applyFont="1" applyBorder="1" applyAlignment="1" applyProtection="1">
      <alignment wrapText="1"/>
      <protection hidden="1"/>
    </xf>
    <xf numFmtId="0" fontId="2" fillId="0" borderId="39" xfId="0" applyFont="1" applyBorder="1" applyAlignment="1" applyProtection="1">
      <alignment wrapText="1"/>
      <protection hidden="1"/>
    </xf>
    <xf numFmtId="0" fontId="34" fillId="0" borderId="40" xfId="0" applyFont="1" applyBorder="1" applyAlignment="1" applyProtection="1">
      <alignment horizontal="center" wrapText="1"/>
      <protection hidden="1"/>
    </xf>
    <xf numFmtId="0" fontId="2" fillId="0" borderId="0" xfId="0" applyFont="1" applyBorder="1" applyAlignment="1" applyProtection="1">
      <alignment wrapText="1"/>
      <protection hidden="1"/>
    </xf>
    <xf numFmtId="0" fontId="2" fillId="0" borderId="41" xfId="0" applyFont="1" applyBorder="1" applyAlignment="1" applyProtection="1">
      <alignment wrapText="1"/>
      <protection hidden="1"/>
    </xf>
    <xf numFmtId="0" fontId="2" fillId="0" borderId="0" xfId="0" applyFont="1" applyBorder="1" applyAlignment="1" applyProtection="1">
      <alignment horizontal="center" wrapText="1"/>
      <protection hidden="1"/>
    </xf>
    <xf numFmtId="0" fontId="2" fillId="0" borderId="41" xfId="0" applyFont="1" applyBorder="1" applyAlignment="1" applyProtection="1">
      <alignment horizontal="center" wrapText="1"/>
      <protection hidden="1"/>
    </xf>
    <xf numFmtId="0" fontId="5" fillId="41" borderId="37" xfId="0" applyFont="1" applyFill="1" applyBorder="1" applyAlignment="1" applyProtection="1">
      <alignment wrapText="1"/>
      <protection hidden="1"/>
    </xf>
    <xf numFmtId="0" fontId="0" fillId="0" borderId="38" xfId="0" applyBorder="1" applyAlignment="1" applyProtection="1">
      <alignment wrapText="1"/>
      <protection hidden="1"/>
    </xf>
    <xf numFmtId="0" fontId="0" fillId="0" borderId="39" xfId="0" applyBorder="1" applyAlignment="1" applyProtection="1">
      <alignment wrapText="1"/>
      <protection hidden="1"/>
    </xf>
    <xf numFmtId="0" fontId="60" fillId="41" borderId="40" xfId="0" applyFont="1" applyFill="1" applyBorder="1" applyAlignment="1" applyProtection="1">
      <alignment wrapText="1"/>
      <protection hidden="1"/>
    </xf>
    <xf numFmtId="0" fontId="0" fillId="0" borderId="41" xfId="0" applyBorder="1" applyAlignment="1" applyProtection="1">
      <alignment wrapText="1"/>
      <protection hidden="1"/>
    </xf>
    <xf numFmtId="0" fontId="20" fillId="0" borderId="0" xfId="0" applyFont="1" applyAlignment="1">
      <alignment horizontal="center" wrapText="1"/>
    </xf>
    <xf numFmtId="0" fontId="20" fillId="0" borderId="41" xfId="0" applyFont="1" applyBorder="1" applyAlignment="1">
      <alignment horizontal="center" wrapText="1"/>
    </xf>
    <xf numFmtId="0" fontId="15" fillId="41" borderId="40" xfId="0" applyFont="1" applyFill="1" applyBorder="1" applyAlignment="1" applyProtection="1">
      <alignment wrapText="1"/>
      <protection hidden="1"/>
    </xf>
    <xf numFmtId="0" fontId="0" fillId="0" borderId="0" xfId="0" applyBorder="1" applyAlignment="1" applyProtection="1">
      <alignment/>
      <protection hidden="1"/>
    </xf>
    <xf numFmtId="0" fontId="0" fillId="0" borderId="41" xfId="0" applyBorder="1" applyAlignment="1" applyProtection="1">
      <alignment/>
      <protection hidden="1"/>
    </xf>
    <xf numFmtId="0" fontId="5" fillId="41" borderId="42" xfId="0" applyFont="1" applyFill="1" applyBorder="1" applyAlignment="1" applyProtection="1">
      <alignment wrapText="1"/>
      <protection hidden="1"/>
    </xf>
    <xf numFmtId="0" fontId="0" fillId="0" borderId="43" xfId="0" applyBorder="1" applyAlignment="1" applyProtection="1">
      <alignment/>
      <protection hidden="1"/>
    </xf>
    <xf numFmtId="0" fontId="0" fillId="0" borderId="59" xfId="0" applyBorder="1" applyAlignment="1" applyProtection="1">
      <alignment/>
      <protection hidden="1"/>
    </xf>
    <xf numFmtId="0" fontId="27" fillId="0" borderId="40" xfId="0" applyFont="1" applyBorder="1" applyAlignment="1" applyProtection="1">
      <alignment wrapText="1"/>
      <protection hidden="1"/>
    </xf>
    <xf numFmtId="0" fontId="15" fillId="0" borderId="40" xfId="0" applyFont="1" applyBorder="1" applyAlignment="1" applyProtection="1">
      <alignment wrapText="1"/>
      <protection hidden="1"/>
    </xf>
    <xf numFmtId="0" fontId="15" fillId="0" borderId="40" xfId="0" applyFont="1" applyBorder="1" applyAlignment="1" applyProtection="1" quotePrefix="1">
      <alignment horizontal="left" wrapText="1"/>
      <protection hidden="1"/>
    </xf>
    <xf numFmtId="0" fontId="0" fillId="0" borderId="40" xfId="0" applyBorder="1" applyAlignment="1" applyProtection="1">
      <alignment wrapText="1"/>
      <protection hidden="1"/>
    </xf>
    <xf numFmtId="0" fontId="27" fillId="0" borderId="40" xfId="0" applyFont="1" applyBorder="1" applyAlignment="1" applyProtection="1">
      <alignment horizontal="left" wrapText="1"/>
      <protection hidden="1"/>
    </xf>
    <xf numFmtId="0" fontId="5" fillId="0" borderId="40" xfId="0" applyFont="1" applyBorder="1" applyAlignment="1" applyProtection="1" quotePrefix="1">
      <alignment horizontal="left" wrapText="1"/>
      <protection hidden="1"/>
    </xf>
    <xf numFmtId="0" fontId="5" fillId="0" borderId="40" xfId="0" applyFont="1" applyBorder="1" applyAlignment="1" applyProtection="1">
      <alignment wrapText="1"/>
      <protection hidden="1"/>
    </xf>
    <xf numFmtId="0" fontId="5" fillId="0" borderId="40" xfId="0" applyFont="1" applyBorder="1" applyAlignment="1" applyProtection="1" quotePrefix="1">
      <alignment wrapText="1"/>
      <protection hidden="1"/>
    </xf>
    <xf numFmtId="0" fontId="15" fillId="0" borderId="0" xfId="0" applyFont="1" applyBorder="1" applyAlignment="1" applyProtection="1" quotePrefix="1">
      <alignment horizontal="left" wrapText="1"/>
      <protection hidden="1"/>
    </xf>
    <xf numFmtId="0" fontId="15" fillId="0" borderId="41" xfId="0" applyFont="1" applyBorder="1" applyAlignment="1" applyProtection="1" quotePrefix="1">
      <alignment horizontal="left" wrapText="1"/>
      <protection hidden="1"/>
    </xf>
    <xf numFmtId="0" fontId="15" fillId="0" borderId="40" xfId="0" applyFont="1" applyBorder="1" applyAlignment="1" applyProtection="1" quotePrefix="1">
      <alignment horizontal="left" vertical="top" wrapText="1"/>
      <protection hidden="1"/>
    </xf>
    <xf numFmtId="0" fontId="0" fillId="0" borderId="40" xfId="0" applyBorder="1" applyAlignment="1" applyProtection="1">
      <alignment horizontal="left" wrapText="1"/>
      <protection hidden="1"/>
    </xf>
    <xf numFmtId="0" fontId="0" fillId="0" borderId="0" xfId="0" applyAlignment="1" applyProtection="1">
      <alignment/>
      <protection/>
    </xf>
    <xf numFmtId="0" fontId="0" fillId="0" borderId="41" xfId="0" applyBorder="1" applyAlignment="1" applyProtection="1">
      <alignment/>
      <protection/>
    </xf>
    <xf numFmtId="0" fontId="0" fillId="0" borderId="40" xfId="0" applyBorder="1" applyAlignment="1" applyProtection="1">
      <alignment/>
      <protection/>
    </xf>
    <xf numFmtId="0" fontId="0" fillId="0" borderId="0" xfId="0" applyAlignment="1" applyProtection="1">
      <alignment wrapText="1"/>
      <protection/>
    </xf>
    <xf numFmtId="0" fontId="0" fillId="0" borderId="41" xfId="0" applyBorder="1" applyAlignment="1" applyProtection="1">
      <alignment wrapText="1"/>
      <protection/>
    </xf>
    <xf numFmtId="0" fontId="5" fillId="0" borderId="0" xfId="0" applyFont="1" applyBorder="1" applyAlignment="1" applyProtection="1">
      <alignment wrapText="1"/>
      <protection hidden="1"/>
    </xf>
    <xf numFmtId="0" fontId="5" fillId="0" borderId="41" xfId="0" applyFont="1" applyBorder="1" applyAlignment="1" applyProtection="1">
      <alignment wrapText="1"/>
      <protection hidden="1"/>
    </xf>
    <xf numFmtId="0" fontId="10" fillId="41" borderId="89" xfId="0" applyFont="1" applyFill="1" applyBorder="1" applyAlignment="1" applyProtection="1">
      <alignment horizontal="left"/>
      <protection hidden="1" locked="0"/>
    </xf>
    <xf numFmtId="0" fontId="0" fillId="0" borderId="33" xfId="0"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ummary"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7</xdr:col>
      <xdr:colOff>66675</xdr:colOff>
      <xdr:row>9</xdr:row>
      <xdr:rowOff>114300</xdr:rowOff>
    </xdr:to>
    <xdr:pic>
      <xdr:nvPicPr>
        <xdr:cNvPr id="1" name="Picture 1" descr="PublicHealthLogo"/>
        <xdr:cNvPicPr preferRelativeResize="1">
          <a:picLocks noChangeAspect="1"/>
        </xdr:cNvPicPr>
      </xdr:nvPicPr>
      <xdr:blipFill>
        <a:blip r:embed="rId1"/>
        <a:stretch>
          <a:fillRect/>
        </a:stretch>
      </xdr:blipFill>
      <xdr:spPr>
        <a:xfrm>
          <a:off x="0" y="76200"/>
          <a:ext cx="3905250"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962025</xdr:colOff>
      <xdr:row>2</xdr:row>
      <xdr:rowOff>114300</xdr:rowOff>
    </xdr:from>
    <xdr:to>
      <xdr:col>11</xdr:col>
      <xdr:colOff>1076325</xdr:colOff>
      <xdr:row>2</xdr:row>
      <xdr:rowOff>114300</xdr:rowOff>
    </xdr:to>
    <xdr:sp>
      <xdr:nvSpPr>
        <xdr:cNvPr id="1" name="Line 20"/>
        <xdr:cNvSpPr>
          <a:spLocks/>
        </xdr:cNvSpPr>
      </xdr:nvSpPr>
      <xdr:spPr>
        <a:xfrm>
          <a:off x="10439400" y="361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638175</xdr:colOff>
      <xdr:row>2</xdr:row>
      <xdr:rowOff>114300</xdr:rowOff>
    </xdr:from>
    <xdr:to>
      <xdr:col>11</xdr:col>
      <xdr:colOff>752475</xdr:colOff>
      <xdr:row>2</xdr:row>
      <xdr:rowOff>114300</xdr:rowOff>
    </xdr:to>
    <xdr:sp>
      <xdr:nvSpPr>
        <xdr:cNvPr id="2" name="Line 21"/>
        <xdr:cNvSpPr>
          <a:spLocks/>
        </xdr:cNvSpPr>
      </xdr:nvSpPr>
      <xdr:spPr>
        <a:xfrm flipV="1">
          <a:off x="10115550" y="361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1"/>
  <sheetViews>
    <sheetView tabSelected="1" view="pageBreakPreview" zoomScale="75" zoomScaleNormal="85" zoomScaleSheetLayoutView="75" zoomScalePageLayoutView="0" workbookViewId="0" topLeftCell="A1">
      <selection activeCell="M26" sqref="M26:R26"/>
    </sheetView>
  </sheetViews>
  <sheetFormatPr defaultColWidth="9.59765625" defaultRowHeight="9.75"/>
  <cols>
    <col min="1" max="1" width="9.59765625" style="426" customWidth="1"/>
    <col min="2" max="2" width="18.3984375" style="426" customWidth="1"/>
    <col min="3" max="3" width="15.19921875" style="426" customWidth="1"/>
    <col min="4" max="4" width="9.59765625" style="426" customWidth="1"/>
    <col min="5" max="5" width="3" style="426" customWidth="1"/>
    <col min="6" max="6" width="9.59765625" style="426" customWidth="1"/>
    <col min="7" max="7" width="15.19921875" style="426" customWidth="1"/>
    <col min="8" max="8" width="9.59765625" style="426" customWidth="1"/>
    <col min="9" max="9" width="14.19921875" style="426" customWidth="1"/>
    <col min="10" max="10" width="3" style="426" customWidth="1"/>
    <col min="11" max="11" width="9.59765625" style="426" customWidth="1"/>
    <col min="12" max="12" width="19.796875" style="426" customWidth="1"/>
    <col min="13" max="13" width="3" style="426" customWidth="1"/>
    <col min="14" max="14" width="16" style="426" customWidth="1"/>
    <col min="15" max="15" width="3" style="426" customWidth="1"/>
    <col min="16" max="16" width="13.19921875" style="426" customWidth="1"/>
    <col min="17" max="16384" width="9.59765625" style="426" customWidth="1"/>
  </cols>
  <sheetData>
    <row r="1" spans="1:18" ht="9.75">
      <c r="A1" s="425"/>
      <c r="B1" s="425"/>
      <c r="C1" s="425"/>
      <c r="D1" s="425"/>
      <c r="E1" s="425"/>
      <c r="F1" s="425"/>
      <c r="G1" s="425"/>
      <c r="H1" s="425"/>
      <c r="I1" s="425"/>
      <c r="J1" s="425"/>
      <c r="K1" s="425"/>
      <c r="L1" s="425"/>
      <c r="M1" s="425"/>
      <c r="N1" s="425"/>
      <c r="O1" s="425"/>
      <c r="P1" s="425"/>
      <c r="Q1" s="425"/>
      <c r="R1" s="425"/>
    </row>
    <row r="2" spans="1:18" ht="9.75">
      <c r="A2" s="425"/>
      <c r="B2" s="425"/>
      <c r="C2" s="425"/>
      <c r="D2" s="425"/>
      <c r="E2" s="425"/>
      <c r="F2" s="425"/>
      <c r="G2" s="425"/>
      <c r="H2" s="425"/>
      <c r="I2" s="425"/>
      <c r="J2" s="425"/>
      <c r="K2" s="425"/>
      <c r="L2" s="425"/>
      <c r="M2" s="425"/>
      <c r="N2" s="425"/>
      <c r="O2" s="425"/>
      <c r="P2" s="425"/>
      <c r="Q2" s="425"/>
      <c r="R2" s="425"/>
    </row>
    <row r="3" spans="1:18" ht="9.75">
      <c r="A3" s="425"/>
      <c r="B3" s="425"/>
      <c r="C3" s="425"/>
      <c r="D3" s="425"/>
      <c r="E3" s="425"/>
      <c r="F3" s="425"/>
      <c r="G3" s="425"/>
      <c r="H3" s="425"/>
      <c r="I3" s="425"/>
      <c r="J3" s="425"/>
      <c r="K3" s="425"/>
      <c r="L3" s="425"/>
      <c r="M3" s="425"/>
      <c r="N3" s="425"/>
      <c r="O3" s="425"/>
      <c r="P3" s="425"/>
      <c r="Q3" s="425"/>
      <c r="R3" s="425"/>
    </row>
    <row r="4" spans="1:18" ht="9.75">
      <c r="A4" s="425"/>
      <c r="B4" s="425"/>
      <c r="C4" s="425"/>
      <c r="D4" s="425"/>
      <c r="E4" s="425"/>
      <c r="F4" s="425"/>
      <c r="G4" s="425"/>
      <c r="H4" s="425"/>
      <c r="I4" s="425"/>
      <c r="J4" s="425"/>
      <c r="K4" s="425"/>
      <c r="L4" s="425"/>
      <c r="M4" s="425"/>
      <c r="N4" s="425"/>
      <c r="O4" s="425"/>
      <c r="P4" s="425"/>
      <c r="Q4" s="425"/>
      <c r="R4" s="425"/>
    </row>
    <row r="5" spans="1:18" ht="9.75">
      <c r="A5" s="425"/>
      <c r="B5" s="425"/>
      <c r="C5" s="425"/>
      <c r="D5" s="425"/>
      <c r="E5" s="425"/>
      <c r="F5" s="425"/>
      <c r="G5" s="425"/>
      <c r="H5" s="425"/>
      <c r="I5" s="425"/>
      <c r="J5" s="425"/>
      <c r="K5" s="425"/>
      <c r="L5" s="425"/>
      <c r="M5" s="425"/>
      <c r="N5" s="425"/>
      <c r="O5" s="425"/>
      <c r="P5" s="425"/>
      <c r="Q5" s="425"/>
      <c r="R5" s="425"/>
    </row>
    <row r="6" spans="1:18" ht="9.75">
      <c r="A6" s="425"/>
      <c r="B6" s="425"/>
      <c r="C6" s="425"/>
      <c r="D6" s="425"/>
      <c r="E6" s="425"/>
      <c r="F6" s="425"/>
      <c r="G6" s="425"/>
      <c r="H6" s="425"/>
      <c r="I6" s="425"/>
      <c r="J6" s="425"/>
      <c r="K6" s="425"/>
      <c r="L6" s="425"/>
      <c r="M6" s="425"/>
      <c r="N6" s="425"/>
      <c r="O6" s="425"/>
      <c r="P6" s="425"/>
      <c r="Q6" s="425"/>
      <c r="R6" s="425"/>
    </row>
    <row r="7" spans="1:18" ht="9.75">
      <c r="A7" s="425"/>
      <c r="B7" s="425"/>
      <c r="C7" s="425"/>
      <c r="D7" s="425"/>
      <c r="E7" s="425"/>
      <c r="F7" s="425"/>
      <c r="G7" s="425"/>
      <c r="H7" s="425"/>
      <c r="I7" s="425"/>
      <c r="J7" s="425"/>
      <c r="K7" s="425"/>
      <c r="L7" s="425"/>
      <c r="M7" s="425"/>
      <c r="N7" s="425"/>
      <c r="O7" s="425"/>
      <c r="P7" s="425"/>
      <c r="Q7" s="425"/>
      <c r="R7" s="425"/>
    </row>
    <row r="8" spans="1:18" ht="9.75">
      <c r="A8" s="425"/>
      <c r="B8" s="425"/>
      <c r="C8" s="425"/>
      <c r="D8" s="425"/>
      <c r="E8" s="425"/>
      <c r="F8" s="425"/>
      <c r="G8" s="425"/>
      <c r="H8" s="425"/>
      <c r="I8" s="425"/>
      <c r="J8" s="425"/>
      <c r="K8" s="425"/>
      <c r="L8" s="425"/>
      <c r="M8" s="425"/>
      <c r="N8" s="425"/>
      <c r="O8" s="425"/>
      <c r="P8" s="425"/>
      <c r="Q8" s="425"/>
      <c r="R8" s="425"/>
    </row>
    <row r="9" spans="1:18" ht="9.75">
      <c r="A9" s="425"/>
      <c r="B9" s="425"/>
      <c r="C9" s="425"/>
      <c r="D9" s="425"/>
      <c r="E9" s="425"/>
      <c r="F9" s="425"/>
      <c r="G9" s="425"/>
      <c r="H9" s="425"/>
      <c r="I9" s="425"/>
      <c r="J9" s="425"/>
      <c r="K9" s="425"/>
      <c r="L9" s="425"/>
      <c r="M9" s="425"/>
      <c r="N9" s="425"/>
      <c r="O9" s="425"/>
      <c r="P9" s="425"/>
      <c r="Q9" s="425"/>
      <c r="R9" s="425"/>
    </row>
    <row r="10" spans="1:18" ht="9.75">
      <c r="A10" s="425"/>
      <c r="B10" s="425"/>
      <c r="C10" s="425"/>
      <c r="D10" s="425"/>
      <c r="E10" s="425"/>
      <c r="F10" s="425"/>
      <c r="G10" s="425"/>
      <c r="H10" s="425"/>
      <c r="I10" s="425"/>
      <c r="J10" s="425"/>
      <c r="K10" s="425"/>
      <c r="L10" s="425"/>
      <c r="M10" s="425"/>
      <c r="N10" s="425"/>
      <c r="O10" s="425"/>
      <c r="P10" s="425"/>
      <c r="Q10" s="425"/>
      <c r="R10" s="425"/>
    </row>
    <row r="11" spans="1:18" ht="18" customHeight="1">
      <c r="A11" s="425"/>
      <c r="B11" s="425"/>
      <c r="C11" s="425"/>
      <c r="D11" s="425"/>
      <c r="E11" s="425"/>
      <c r="F11" s="425"/>
      <c r="G11" s="425"/>
      <c r="H11" s="425"/>
      <c r="I11" s="425"/>
      <c r="J11" s="425"/>
      <c r="K11" s="425"/>
      <c r="L11" s="425"/>
      <c r="M11" s="425"/>
      <c r="N11" s="425"/>
      <c r="O11" s="425"/>
      <c r="P11" s="425"/>
      <c r="Q11" s="425"/>
      <c r="R11" s="425"/>
    </row>
    <row r="12" spans="1:18" s="428" customFormat="1" ht="19.5" customHeight="1">
      <c r="A12" s="712" t="s">
        <v>373</v>
      </c>
      <c r="B12" s="712"/>
      <c r="C12" s="712"/>
      <c r="D12" s="712"/>
      <c r="E12" s="712"/>
      <c r="F12" s="712"/>
      <c r="G12" s="712"/>
      <c r="H12" s="712"/>
      <c r="I12" s="712"/>
      <c r="J12" s="712"/>
      <c r="K12" s="712"/>
      <c r="L12" s="712"/>
      <c r="M12" s="712"/>
      <c r="N12" s="712"/>
      <c r="O12" s="712"/>
      <c r="P12" s="712"/>
      <c r="Q12" s="712"/>
      <c r="R12" s="712"/>
    </row>
    <row r="13" spans="1:18" s="428" customFormat="1" ht="19.5" customHeight="1">
      <c r="A13" s="712" t="s">
        <v>399</v>
      </c>
      <c r="B13" s="712"/>
      <c r="C13" s="712"/>
      <c r="D13" s="712"/>
      <c r="E13" s="712"/>
      <c r="F13" s="712"/>
      <c r="G13" s="712"/>
      <c r="H13" s="712"/>
      <c r="I13" s="712"/>
      <c r="J13" s="712"/>
      <c r="K13" s="712"/>
      <c r="L13" s="712"/>
      <c r="M13" s="712"/>
      <c r="N13" s="712"/>
      <c r="O13" s="712"/>
      <c r="P13" s="712"/>
      <c r="Q13" s="712"/>
      <c r="R13" s="712"/>
    </row>
    <row r="14" spans="1:18" s="428" customFormat="1" ht="19.5" customHeight="1">
      <c r="A14" s="712" t="s">
        <v>237</v>
      </c>
      <c r="B14" s="712"/>
      <c r="C14" s="712"/>
      <c r="D14" s="712"/>
      <c r="E14" s="712"/>
      <c r="F14" s="712"/>
      <c r="G14" s="712"/>
      <c r="H14" s="712"/>
      <c r="I14" s="712"/>
      <c r="J14" s="712"/>
      <c r="K14" s="712"/>
      <c r="L14" s="712"/>
      <c r="M14" s="712"/>
      <c r="N14" s="712"/>
      <c r="O14" s="712"/>
      <c r="P14" s="712"/>
      <c r="Q14" s="712"/>
      <c r="R14" s="712"/>
    </row>
    <row r="15" spans="1:18" s="428" customFormat="1" ht="19.5" customHeight="1">
      <c r="A15" s="712" t="s">
        <v>520</v>
      </c>
      <c r="B15" s="712"/>
      <c r="C15" s="712"/>
      <c r="D15" s="712"/>
      <c r="E15" s="712"/>
      <c r="F15" s="712"/>
      <c r="G15" s="712"/>
      <c r="H15" s="712"/>
      <c r="I15" s="712"/>
      <c r="J15" s="712"/>
      <c r="K15" s="712"/>
      <c r="L15" s="712"/>
      <c r="M15" s="712"/>
      <c r="N15" s="712"/>
      <c r="O15" s="712"/>
      <c r="P15" s="712"/>
      <c r="Q15" s="712"/>
      <c r="R15" s="712"/>
    </row>
    <row r="16" spans="1:18" s="428" customFormat="1" ht="19.5" customHeight="1">
      <c r="A16" s="618"/>
      <c r="B16" s="618"/>
      <c r="C16" s="618"/>
      <c r="D16" s="618"/>
      <c r="E16" s="618"/>
      <c r="F16" s="618"/>
      <c r="G16" s="618"/>
      <c r="H16" s="618"/>
      <c r="I16" s="618"/>
      <c r="J16" s="618"/>
      <c r="K16" s="618"/>
      <c r="L16" s="618"/>
      <c r="M16" s="618"/>
      <c r="N16" s="618"/>
      <c r="O16" s="618"/>
      <c r="P16" s="618"/>
      <c r="Q16" s="618"/>
      <c r="R16" s="618"/>
    </row>
    <row r="17" spans="1:18" s="428" customFormat="1" ht="19.5" customHeight="1">
      <c r="A17" s="574"/>
      <c r="B17" s="574"/>
      <c r="C17" s="574"/>
      <c r="D17" s="574"/>
      <c r="E17" s="574"/>
      <c r="F17" s="574"/>
      <c r="G17" s="574"/>
      <c r="H17" s="574"/>
      <c r="I17" s="574"/>
      <c r="J17" s="574"/>
      <c r="K17" s="574"/>
      <c r="L17" s="574"/>
      <c r="M17" s="574"/>
      <c r="N17" s="574"/>
      <c r="O17" s="574"/>
      <c r="P17" s="574"/>
      <c r="Q17" s="574"/>
      <c r="R17" s="574"/>
    </row>
    <row r="18" spans="1:18" s="428" customFormat="1" ht="19.5" customHeight="1">
      <c r="A18" s="712" t="s">
        <v>374</v>
      </c>
      <c r="B18" s="712"/>
      <c r="C18" s="712"/>
      <c r="D18" s="712"/>
      <c r="E18" s="712"/>
      <c r="F18" s="712"/>
      <c r="G18" s="712"/>
      <c r="H18" s="712"/>
      <c r="I18" s="712"/>
      <c r="J18" s="712"/>
      <c r="K18" s="712"/>
      <c r="L18" s="712"/>
      <c r="M18" s="712"/>
      <c r="N18" s="712"/>
      <c r="O18" s="712"/>
      <c r="P18" s="712"/>
      <c r="Q18" s="712"/>
      <c r="R18" s="712"/>
    </row>
    <row r="19" spans="1:18" s="428" customFormat="1" ht="19.5" customHeight="1">
      <c r="A19" s="427"/>
      <c r="B19" s="427"/>
      <c r="C19" s="427"/>
      <c r="D19" s="427"/>
      <c r="E19" s="427"/>
      <c r="F19" s="427"/>
      <c r="G19" s="427"/>
      <c r="H19" s="427"/>
      <c r="I19" s="427"/>
      <c r="J19" s="427"/>
      <c r="K19" s="427"/>
      <c r="L19" s="427"/>
      <c r="M19" s="427"/>
      <c r="N19" s="427"/>
      <c r="O19" s="427"/>
      <c r="P19" s="427"/>
      <c r="Q19" s="427"/>
      <c r="R19" s="427"/>
    </row>
    <row r="20" spans="1:18" s="431" customFormat="1" ht="19.5" customHeight="1">
      <c r="A20" s="429"/>
      <c r="B20" s="429"/>
      <c r="C20" s="429"/>
      <c r="D20" s="429"/>
      <c r="E20" s="429"/>
      <c r="F20" s="429"/>
      <c r="G20" s="430"/>
      <c r="H20" s="429"/>
      <c r="I20" s="429"/>
      <c r="J20" s="429"/>
      <c r="K20" s="429"/>
      <c r="L20" s="429"/>
      <c r="M20" s="429"/>
      <c r="N20" s="429"/>
      <c r="O20" s="429"/>
      <c r="P20" s="429"/>
      <c r="Q20" s="429"/>
      <c r="R20" s="429"/>
    </row>
    <row r="21" spans="1:18" s="431" customFormat="1" ht="30" customHeight="1">
      <c r="A21" s="432" t="s">
        <v>375</v>
      </c>
      <c r="B21" s="725"/>
      <c r="C21" s="725"/>
      <c r="D21" s="725"/>
      <c r="E21" s="429"/>
      <c r="F21" s="429"/>
      <c r="G21" s="429"/>
      <c r="H21" s="429"/>
      <c r="I21" s="429"/>
      <c r="J21" s="429"/>
      <c r="K21" s="429"/>
      <c r="L21" s="429"/>
      <c r="M21" s="429"/>
      <c r="N21" s="429"/>
      <c r="O21" s="429"/>
      <c r="P21" s="429"/>
      <c r="Q21" s="429"/>
      <c r="R21" s="429"/>
    </row>
    <row r="22" spans="1:18" s="433" customFormat="1" ht="30" customHeight="1">
      <c r="A22" s="432"/>
      <c r="B22" s="432"/>
      <c r="C22" s="432"/>
      <c r="D22" s="432"/>
      <c r="E22" s="432"/>
      <c r="F22" s="432"/>
      <c r="G22" s="432"/>
      <c r="H22" s="432"/>
      <c r="I22" s="432"/>
      <c r="J22" s="432"/>
      <c r="K22" s="432"/>
      <c r="L22" s="432"/>
      <c r="M22" s="432"/>
      <c r="N22" s="432"/>
      <c r="O22" s="432"/>
      <c r="P22" s="432"/>
      <c r="Q22" s="432"/>
      <c r="R22" s="432"/>
    </row>
    <row r="23" spans="1:19" s="433" customFormat="1" ht="30" customHeight="1">
      <c r="A23" s="432" t="s">
        <v>368</v>
      </c>
      <c r="B23" s="432"/>
      <c r="C23" s="432"/>
      <c r="D23" s="713"/>
      <c r="E23" s="713"/>
      <c r="F23" s="713"/>
      <c r="G23" s="713"/>
      <c r="H23" s="713"/>
      <c r="I23" s="713"/>
      <c r="J23" s="713"/>
      <c r="K23" s="713"/>
      <c r="L23" s="713"/>
      <c r="M23" s="432"/>
      <c r="N23" s="432" t="s">
        <v>370</v>
      </c>
      <c r="O23" s="714"/>
      <c r="P23" s="714"/>
      <c r="Q23" s="714"/>
      <c r="R23" s="714"/>
      <c r="S23" s="432"/>
    </row>
    <row r="24" spans="1:19" s="433" customFormat="1" ht="30" customHeight="1">
      <c r="A24" s="432" t="s">
        <v>365</v>
      </c>
      <c r="B24" s="432"/>
      <c r="C24" s="713"/>
      <c r="D24" s="713"/>
      <c r="E24" s="713"/>
      <c r="F24" s="713"/>
      <c r="G24" s="713"/>
      <c r="H24" s="713"/>
      <c r="I24" s="713"/>
      <c r="J24" s="713"/>
      <c r="K24" s="713"/>
      <c r="L24" s="713"/>
      <c r="M24" s="432"/>
      <c r="N24" s="432" t="s">
        <v>366</v>
      </c>
      <c r="O24" s="713"/>
      <c r="P24" s="713"/>
      <c r="Q24" s="713"/>
      <c r="R24" s="713"/>
      <c r="S24" s="432"/>
    </row>
    <row r="25" spans="1:18" s="433" customFormat="1" ht="30" customHeight="1">
      <c r="A25" s="432" t="s">
        <v>369</v>
      </c>
      <c r="B25" s="432"/>
      <c r="C25" s="713"/>
      <c r="D25" s="713"/>
      <c r="E25" s="432"/>
      <c r="F25" s="432" t="s">
        <v>23</v>
      </c>
      <c r="G25" s="432"/>
      <c r="H25" s="713"/>
      <c r="I25" s="713"/>
      <c r="J25" s="432"/>
      <c r="K25" s="432" t="s">
        <v>371</v>
      </c>
      <c r="L25" s="432"/>
      <c r="M25" s="718"/>
      <c r="N25" s="718"/>
      <c r="O25" s="432"/>
      <c r="P25" s="576" t="s">
        <v>24</v>
      </c>
      <c r="Q25" s="718"/>
      <c r="R25" s="718"/>
    </row>
    <row r="26" spans="1:18" s="433" customFormat="1" ht="30" customHeight="1">
      <c r="A26" s="432" t="s">
        <v>367</v>
      </c>
      <c r="B26" s="432"/>
      <c r="C26" s="724"/>
      <c r="D26" s="724"/>
      <c r="E26" s="432"/>
      <c r="F26" s="432" t="s">
        <v>337</v>
      </c>
      <c r="G26" s="432"/>
      <c r="H26" s="715">
        <f>Allocation_Slot!C24</f>
        <v>0</v>
      </c>
      <c r="I26" s="716"/>
      <c r="J26" s="432"/>
      <c r="K26" s="722" t="s">
        <v>25</v>
      </c>
      <c r="L26" s="722"/>
      <c r="M26" s="713"/>
      <c r="N26" s="713"/>
      <c r="O26" s="717"/>
      <c r="P26" s="717"/>
      <c r="Q26" s="717"/>
      <c r="R26" s="717"/>
    </row>
    <row r="27" spans="1:18" s="433" customFormat="1" ht="30" customHeight="1">
      <c r="A27" s="727" t="s">
        <v>334</v>
      </c>
      <c r="B27" s="727"/>
      <c r="C27" s="723"/>
      <c r="D27" s="723"/>
      <c r="E27" s="432"/>
      <c r="F27" s="727" t="s">
        <v>379</v>
      </c>
      <c r="G27" s="727"/>
      <c r="H27" s="723"/>
      <c r="I27" s="726"/>
      <c r="J27" s="432"/>
      <c r="K27" s="722" t="s">
        <v>380</v>
      </c>
      <c r="L27" s="722"/>
      <c r="M27" s="720"/>
      <c r="N27" s="721"/>
      <c r="O27" s="721"/>
      <c r="P27" s="721"/>
      <c r="Q27" s="721"/>
      <c r="R27" s="721"/>
    </row>
    <row r="28" spans="1:18" ht="30" customHeight="1">
      <c r="A28" s="425"/>
      <c r="B28" s="425"/>
      <c r="C28" s="425"/>
      <c r="D28" s="425"/>
      <c r="E28" s="425"/>
      <c r="F28" s="425"/>
      <c r="G28" s="425"/>
      <c r="H28" s="425"/>
      <c r="I28" s="425"/>
      <c r="J28" s="425"/>
      <c r="K28" s="425"/>
      <c r="L28" s="425"/>
      <c r="M28" s="425"/>
      <c r="N28" s="425"/>
      <c r="O28" s="425"/>
      <c r="P28" s="425"/>
      <c r="Q28" s="425"/>
      <c r="R28" s="425"/>
    </row>
    <row r="29" spans="1:18" ht="19.5" customHeight="1">
      <c r="A29" s="425"/>
      <c r="B29" s="425"/>
      <c r="C29" s="425"/>
      <c r="D29" s="425"/>
      <c r="E29" s="425"/>
      <c r="F29" s="425"/>
      <c r="G29" s="425"/>
      <c r="H29" s="425"/>
      <c r="I29" s="425"/>
      <c r="J29" s="425"/>
      <c r="K29" s="425"/>
      <c r="L29" s="425"/>
      <c r="M29" s="425"/>
      <c r="N29" s="425"/>
      <c r="O29" s="425"/>
      <c r="P29" s="425"/>
      <c r="Q29" s="425"/>
      <c r="R29" s="425"/>
    </row>
    <row r="30" spans="1:18" ht="19.5" customHeight="1">
      <c r="A30" s="425"/>
      <c r="B30" s="425"/>
      <c r="C30" s="425"/>
      <c r="D30" s="425"/>
      <c r="E30" s="425"/>
      <c r="F30" s="425"/>
      <c r="G30" s="425"/>
      <c r="H30" s="425"/>
      <c r="I30" s="425"/>
      <c r="J30" s="425"/>
      <c r="K30" s="425"/>
      <c r="L30" s="425"/>
      <c r="M30" s="425"/>
      <c r="N30" s="425"/>
      <c r="O30" s="425"/>
      <c r="P30" s="425"/>
      <c r="Q30" s="425"/>
      <c r="R30" s="425"/>
    </row>
    <row r="31" spans="1:18" ht="19.5" customHeight="1">
      <c r="A31" s="425"/>
      <c r="B31" s="425"/>
      <c r="C31" s="425"/>
      <c r="D31" s="425"/>
      <c r="E31" s="425"/>
      <c r="F31" s="425"/>
      <c r="G31" s="425"/>
      <c r="H31" s="425"/>
      <c r="I31" s="425"/>
      <c r="J31" s="425"/>
      <c r="K31" s="425"/>
      <c r="L31" s="425"/>
      <c r="M31" s="425"/>
      <c r="N31" s="425"/>
      <c r="O31" s="425"/>
      <c r="P31" s="719" t="s">
        <v>576</v>
      </c>
      <c r="Q31" s="719"/>
      <c r="R31" s="719"/>
    </row>
    <row r="32" ht="19.5" customHeight="1"/>
  </sheetData>
  <sheetProtection password="C1CB" sheet="1" selectLockedCells="1"/>
  <mergeCells count="25">
    <mergeCell ref="A18:R18"/>
    <mergeCell ref="B21:D21"/>
    <mergeCell ref="H27:I27"/>
    <mergeCell ref="F27:G27"/>
    <mergeCell ref="O24:R24"/>
    <mergeCell ref="A27:B27"/>
    <mergeCell ref="K26:L26"/>
    <mergeCell ref="P31:R31"/>
    <mergeCell ref="C24:L24"/>
    <mergeCell ref="C25:D25"/>
    <mergeCell ref="H25:I25"/>
    <mergeCell ref="M27:R27"/>
    <mergeCell ref="K27:L27"/>
    <mergeCell ref="C27:D27"/>
    <mergeCell ref="C26:D26"/>
    <mergeCell ref="A12:R12"/>
    <mergeCell ref="A13:R13"/>
    <mergeCell ref="A14:R14"/>
    <mergeCell ref="D23:L23"/>
    <mergeCell ref="O23:R23"/>
    <mergeCell ref="H26:I26"/>
    <mergeCell ref="M26:R26"/>
    <mergeCell ref="Q25:R25"/>
    <mergeCell ref="M25:N25"/>
    <mergeCell ref="A15:R15"/>
  </mergeCells>
  <printOptions/>
  <pageMargins left="0.36" right="0.44" top="1" bottom="1" header="0.5" footer="0.5"/>
  <pageSetup horizontalDpi="1200" verticalDpi="1200" orientation="portrait" scale="75" r:id="rId4"/>
  <headerFooter alignWithMargins="0">
    <oddFooter>&amp;Rko_01.06.2010</oddFooter>
  </headerFooter>
  <drawing r:id="rId3"/>
  <legacyDrawing r:id="rId2"/>
</worksheet>
</file>

<file path=xl/worksheets/sheet10.xml><?xml version="1.0" encoding="utf-8"?>
<worksheet xmlns="http://schemas.openxmlformats.org/spreadsheetml/2006/main" xmlns:r="http://schemas.openxmlformats.org/officeDocument/2006/relationships">
  <sheetPr transitionEvaluation="1"/>
  <dimension ref="A1:J56"/>
  <sheetViews>
    <sheetView defaultGridColor="0" view="pageBreakPreview" zoomScaleSheetLayoutView="100" zoomScalePageLayoutView="0" colorId="22" workbookViewId="0" topLeftCell="D21">
      <selection activeCell="E21" sqref="E21"/>
    </sheetView>
  </sheetViews>
  <sheetFormatPr defaultColWidth="7.19921875" defaultRowHeight="9.75"/>
  <cols>
    <col min="1" max="1" width="4" style="4" customWidth="1"/>
    <col min="2" max="2" width="12" style="4" customWidth="1"/>
    <col min="3" max="3" width="31" style="4" customWidth="1"/>
    <col min="4" max="4" width="8.59765625" style="4" customWidth="1"/>
    <col min="5" max="5" width="23" style="4" customWidth="1"/>
    <col min="6" max="6" width="22" style="4" customWidth="1"/>
    <col min="7" max="8" width="23" style="4" customWidth="1"/>
    <col min="9" max="9" width="29.59765625" style="4" customWidth="1"/>
    <col min="10" max="16384" width="7.19921875" style="4" customWidth="1"/>
  </cols>
  <sheetData>
    <row r="1" spans="1:9" ht="11.25">
      <c r="A1" s="18" t="s">
        <v>51</v>
      </c>
      <c r="B1" s="109"/>
      <c r="C1" s="844" t="s">
        <v>373</v>
      </c>
      <c r="D1" s="844"/>
      <c r="E1" s="844"/>
      <c r="F1" s="844"/>
      <c r="G1" s="844"/>
      <c r="H1" s="844"/>
      <c r="I1" s="107" t="s">
        <v>92</v>
      </c>
    </row>
    <row r="2" spans="1:9" ht="11.25">
      <c r="A2" s="18" t="s">
        <v>52</v>
      </c>
      <c r="B2" s="109"/>
      <c r="C2" s="844" t="s">
        <v>399</v>
      </c>
      <c r="D2" s="844"/>
      <c r="E2" s="844"/>
      <c r="F2" s="844"/>
      <c r="G2" s="844"/>
      <c r="H2" s="844"/>
      <c r="I2" s="106" t="s">
        <v>168</v>
      </c>
    </row>
    <row r="3" spans="3:9" ht="11.25">
      <c r="C3" s="844" t="s">
        <v>246</v>
      </c>
      <c r="D3" s="844"/>
      <c r="E3" s="844"/>
      <c r="F3" s="844"/>
      <c r="G3" s="844"/>
      <c r="H3" s="844"/>
      <c r="I3" s="106" t="s">
        <v>94</v>
      </c>
    </row>
    <row r="4" spans="1:8" ht="11.25">
      <c r="A4" s="341" t="str">
        <f>Summary!A13</f>
        <v> </v>
      </c>
      <c r="B4" s="18" t="s">
        <v>53</v>
      </c>
      <c r="D4" s="340"/>
      <c r="E4" s="105" t="s">
        <v>362</v>
      </c>
      <c r="F4" s="578">
        <f>Summary!G4</f>
        <v>0</v>
      </c>
      <c r="G4" s="147"/>
      <c r="H4" s="340"/>
    </row>
    <row r="5" spans="1:8" ht="13.5" customHeight="1">
      <c r="A5" s="341" t="str">
        <f>Summary!A14</f>
        <v> </v>
      </c>
      <c r="B5" s="18" t="s">
        <v>55</v>
      </c>
      <c r="C5" s="752" t="s">
        <v>520</v>
      </c>
      <c r="D5" s="831"/>
      <c r="E5" s="831"/>
      <c r="F5" s="831"/>
      <c r="G5" s="831"/>
      <c r="H5" s="831"/>
    </row>
    <row r="6" spans="1:10" ht="11.25">
      <c r="A6" s="341" t="str">
        <f>Summary!A15</f>
        <v> </v>
      </c>
      <c r="B6" s="18" t="s">
        <v>56</v>
      </c>
      <c r="C6" s="619"/>
      <c r="D6" s="619"/>
      <c r="E6" s="619"/>
      <c r="F6" s="619"/>
      <c r="G6" s="619"/>
      <c r="H6" s="619"/>
      <c r="I6" s="342"/>
      <c r="J6" s="342"/>
    </row>
    <row r="7" spans="1:2" ht="11.25">
      <c r="A7" s="341" t="str">
        <f>Summary!A16</f>
        <v> </v>
      </c>
      <c r="B7" s="18" t="s">
        <v>57</v>
      </c>
    </row>
    <row r="8" spans="1:2" ht="11.25">
      <c r="A8" s="341" t="str">
        <f>Summary!A17</f>
        <v> </v>
      </c>
      <c r="B8" s="18" t="s">
        <v>343</v>
      </c>
    </row>
    <row r="9" spans="1:8" ht="11.25">
      <c r="A9" s="369"/>
      <c r="B9" s="18"/>
      <c r="C9" s="848" t="s">
        <v>200</v>
      </c>
      <c r="D9" s="849"/>
      <c r="E9" s="849"/>
      <c r="F9" s="849"/>
      <c r="G9" s="849"/>
      <c r="H9" s="849"/>
    </row>
    <row r="10" spans="1:8" ht="11.25">
      <c r="A10" s="369"/>
      <c r="B10" s="18"/>
      <c r="C10" s="570"/>
      <c r="D10" s="571"/>
      <c r="E10" s="571"/>
      <c r="F10" s="571"/>
      <c r="G10" s="571"/>
      <c r="H10" s="571"/>
    </row>
    <row r="11" ht="9.75"/>
    <row r="12" spans="1:9" ht="9.75" customHeight="1">
      <c r="A12" s="847">
        <f>Summary!D19</f>
        <v>0</v>
      </c>
      <c r="B12" s="847"/>
      <c r="C12" s="847"/>
      <c r="D12" s="847"/>
      <c r="G12" s="265">
        <f>Summary!K22</f>
        <v>0</v>
      </c>
      <c r="H12" s="343"/>
      <c r="I12" s="416">
        <f>'Schedule P1'!O13</f>
        <v>0</v>
      </c>
    </row>
    <row r="13" spans="1:9" ht="9.75">
      <c r="A13" s="124"/>
      <c r="B13" s="115" t="s">
        <v>137</v>
      </c>
      <c r="C13" s="124"/>
      <c r="D13" s="124"/>
      <c r="G13" s="185" t="s">
        <v>131</v>
      </c>
      <c r="I13" s="185" t="s">
        <v>91</v>
      </c>
    </row>
    <row r="14" ht="9.75"/>
    <row r="15" ht="9.75"/>
    <row r="16" spans="1:9" ht="12" thickBot="1">
      <c r="A16" s="670" t="s">
        <v>169</v>
      </c>
      <c r="B16" s="193"/>
      <c r="C16" s="193"/>
      <c r="D16" s="193"/>
      <c r="E16" s="193"/>
      <c r="F16" s="193"/>
      <c r="G16" s="193"/>
      <c r="H16" s="193"/>
      <c r="I16" s="193"/>
    </row>
    <row r="17" spans="1:9" ht="9.75">
      <c r="A17" s="671"/>
      <c r="B17" s="672"/>
      <c r="C17" s="672"/>
      <c r="D17" s="672"/>
      <c r="E17" s="672"/>
      <c r="F17" s="672"/>
      <c r="G17" s="672"/>
      <c r="H17" s="672"/>
      <c r="I17" s="673"/>
    </row>
    <row r="18" spans="1:9" ht="11.25">
      <c r="A18" s="674" t="s">
        <v>170</v>
      </c>
      <c r="B18" s="675"/>
      <c r="C18" s="675"/>
      <c r="D18" s="675"/>
      <c r="E18" s="675"/>
      <c r="F18" s="675"/>
      <c r="G18" s="675"/>
      <c r="H18" s="675"/>
      <c r="I18" s="676"/>
    </row>
    <row r="19" spans="1:9" ht="10.5" thickBot="1">
      <c r="A19" s="677"/>
      <c r="B19" s="344"/>
      <c r="C19" s="344"/>
      <c r="D19" s="344"/>
      <c r="E19" s="344"/>
      <c r="F19" s="344"/>
      <c r="G19" s="344"/>
      <c r="H19" s="344"/>
      <c r="I19" s="678"/>
    </row>
    <row r="20" spans="1:9" ht="10.5" thickTop="1">
      <c r="A20" s="634"/>
      <c r="B20" s="28"/>
      <c r="C20" s="28"/>
      <c r="D20" s="28"/>
      <c r="E20" s="28"/>
      <c r="F20" s="28"/>
      <c r="G20" s="28"/>
      <c r="H20" s="28"/>
      <c r="I20" s="635"/>
    </row>
    <row r="21" spans="1:9" ht="11.25">
      <c r="A21" s="634"/>
      <c r="B21" s="28"/>
      <c r="C21" s="345" t="s">
        <v>251</v>
      </c>
      <c r="D21" s="679" t="s">
        <v>171</v>
      </c>
      <c r="E21" s="346"/>
      <c r="F21" s="347" t="s">
        <v>171</v>
      </c>
      <c r="G21" s="845">
        <f>IF(E21=0,0,E21/E22)</f>
        <v>0</v>
      </c>
      <c r="H21" s="113" t="s">
        <v>172</v>
      </c>
      <c r="I21" s="635"/>
    </row>
    <row r="22" spans="1:9" ht="11.25">
      <c r="A22" s="634"/>
      <c r="B22" s="28"/>
      <c r="C22" s="113" t="s">
        <v>252</v>
      </c>
      <c r="D22" s="28"/>
      <c r="E22" s="349">
        <v>0</v>
      </c>
      <c r="F22" s="347"/>
      <c r="G22" s="846"/>
      <c r="H22" s="113" t="s">
        <v>173</v>
      </c>
      <c r="I22" s="635"/>
    </row>
    <row r="23" spans="1:9" ht="9.75">
      <c r="A23" s="634"/>
      <c r="B23" s="28"/>
      <c r="C23" s="28"/>
      <c r="D23" s="28"/>
      <c r="E23" s="28"/>
      <c r="F23" s="28"/>
      <c r="G23" s="28"/>
      <c r="H23" s="369"/>
      <c r="I23" s="635"/>
    </row>
    <row r="24" spans="1:9" ht="11.25">
      <c r="A24" s="680"/>
      <c r="B24" s="350"/>
      <c r="C24" s="350"/>
      <c r="D24" s="350"/>
      <c r="E24" s="187" t="s">
        <v>245</v>
      </c>
      <c r="F24" s="28"/>
      <c r="G24" s="28"/>
      <c r="H24" s="28"/>
      <c r="I24" s="635"/>
    </row>
    <row r="25" spans="1:9" ht="12" thickBot="1">
      <c r="A25" s="681" t="s">
        <v>33</v>
      </c>
      <c r="B25" s="351"/>
      <c r="C25" s="351"/>
      <c r="D25" s="352"/>
      <c r="E25" s="318" t="s">
        <v>253</v>
      </c>
      <c r="F25" s="28"/>
      <c r="G25" s="28"/>
      <c r="H25" s="28"/>
      <c r="I25" s="635"/>
    </row>
    <row r="26" spans="1:9" ht="10.5" thickTop="1">
      <c r="A26" s="634"/>
      <c r="B26" s="28"/>
      <c r="C26" s="28"/>
      <c r="D26" s="222"/>
      <c r="E26" s="222"/>
      <c r="F26" s="28"/>
      <c r="G26" s="28"/>
      <c r="H26" s="28"/>
      <c r="I26" s="635"/>
    </row>
    <row r="27" spans="1:9" ht="9.75" customHeight="1">
      <c r="A27" s="682" t="s">
        <v>174</v>
      </c>
      <c r="B27" s="353"/>
      <c r="C27" s="353"/>
      <c r="D27" s="354" t="s">
        <v>35</v>
      </c>
      <c r="E27" s="355">
        <f>Summary!G27</f>
        <v>0</v>
      </c>
      <c r="F27" s="28"/>
      <c r="G27" s="28"/>
      <c r="H27" s="28"/>
      <c r="I27" s="635"/>
    </row>
    <row r="28" spans="1:9" ht="11.25">
      <c r="A28" s="683"/>
      <c r="B28" s="369"/>
      <c r="C28" s="369"/>
      <c r="D28" s="356"/>
      <c r="E28" s="357"/>
      <c r="F28" s="28"/>
      <c r="G28" s="28"/>
      <c r="H28" s="28"/>
      <c r="I28" s="635"/>
    </row>
    <row r="29" spans="1:9" ht="11.25">
      <c r="A29" s="682" t="s">
        <v>175</v>
      </c>
      <c r="B29" s="353"/>
      <c r="C29" s="353"/>
      <c r="D29" s="354" t="s">
        <v>37</v>
      </c>
      <c r="E29" s="355">
        <f>Summary!G28</f>
        <v>0</v>
      </c>
      <c r="F29" s="28"/>
      <c r="G29" s="358" t="s">
        <v>256</v>
      </c>
      <c r="H29" s="359"/>
      <c r="I29" s="684"/>
    </row>
    <row r="30" spans="1:9" ht="11.25">
      <c r="A30" s="683"/>
      <c r="B30" s="369"/>
      <c r="C30" s="369"/>
      <c r="D30" s="356"/>
      <c r="E30" s="357"/>
      <c r="F30" s="28"/>
      <c r="G30" s="360" t="s">
        <v>59</v>
      </c>
      <c r="H30" s="360" t="s">
        <v>60</v>
      </c>
      <c r="I30" s="685" t="s">
        <v>61</v>
      </c>
    </row>
    <row r="31" spans="1:9" ht="11.25">
      <c r="A31" s="682" t="s">
        <v>176</v>
      </c>
      <c r="B31" s="353"/>
      <c r="C31" s="353"/>
      <c r="D31" s="354" t="s">
        <v>39</v>
      </c>
      <c r="E31" s="355">
        <f>Summary!G29</f>
        <v>0</v>
      </c>
      <c r="F31" s="361" t="s">
        <v>172</v>
      </c>
      <c r="G31" s="362"/>
      <c r="H31" s="190"/>
      <c r="I31" s="686"/>
    </row>
    <row r="32" spans="1:9" ht="11.25">
      <c r="A32" s="683"/>
      <c r="B32" s="369"/>
      <c r="C32" s="369"/>
      <c r="D32" s="356"/>
      <c r="E32" s="357"/>
      <c r="F32" s="687" t="s">
        <v>177</v>
      </c>
      <c r="G32" s="189" t="s">
        <v>245</v>
      </c>
      <c r="H32" s="363" t="s">
        <v>239</v>
      </c>
      <c r="I32" s="688" t="s">
        <v>138</v>
      </c>
    </row>
    <row r="33" spans="1:9" ht="12" thickBot="1">
      <c r="A33" s="689" t="s">
        <v>178</v>
      </c>
      <c r="B33" s="364"/>
      <c r="C33" s="364"/>
      <c r="D33" s="365" t="s">
        <v>41</v>
      </c>
      <c r="E33" s="366">
        <f>Summary!G30</f>
        <v>0</v>
      </c>
      <c r="F33" s="367" t="s">
        <v>179</v>
      </c>
      <c r="G33" s="368" t="s">
        <v>31</v>
      </c>
      <c r="H33" s="368" t="s">
        <v>31</v>
      </c>
      <c r="I33" s="690" t="s">
        <v>32</v>
      </c>
    </row>
    <row r="34" spans="1:9" ht="7.5" customHeight="1" thickTop="1">
      <c r="A34" s="683"/>
      <c r="B34" s="369"/>
      <c r="C34" s="369"/>
      <c r="D34" s="356"/>
      <c r="E34" s="370"/>
      <c r="F34" s="124"/>
      <c r="G34" s="223"/>
      <c r="H34" s="222"/>
      <c r="I34" s="635"/>
    </row>
    <row r="35" spans="1:9" ht="12" customHeight="1" thickBot="1">
      <c r="A35" s="691"/>
      <c r="B35" s="371"/>
      <c r="C35" s="79" t="s">
        <v>68</v>
      </c>
      <c r="D35" s="372"/>
      <c r="E35" s="373">
        <f>SUM(E27:E33)</f>
        <v>0</v>
      </c>
      <c r="F35" s="374">
        <f>G21</f>
        <v>0</v>
      </c>
      <c r="G35" s="559">
        <f>ROUND(E35*F35,0)</f>
        <v>0</v>
      </c>
      <c r="H35" s="552"/>
      <c r="I35" s="692">
        <f>H35-G35</f>
        <v>0</v>
      </c>
    </row>
    <row r="36" spans="1:9" ht="10.5" thickTop="1">
      <c r="A36" s="693"/>
      <c r="B36" s="675"/>
      <c r="C36" s="675"/>
      <c r="D36" s="675"/>
      <c r="E36" s="675"/>
      <c r="F36" s="675"/>
      <c r="G36" s="675"/>
      <c r="H36" s="675"/>
      <c r="I36" s="676"/>
    </row>
    <row r="37" spans="1:9" ht="11.25">
      <c r="A37" s="694" t="s">
        <v>290</v>
      </c>
      <c r="B37" s="675"/>
      <c r="C37" s="675"/>
      <c r="D37" s="675"/>
      <c r="E37" s="675"/>
      <c r="F37" s="675"/>
      <c r="G37" s="675"/>
      <c r="H37" s="695" t="s">
        <v>425</v>
      </c>
      <c r="I37" s="676"/>
    </row>
    <row r="38" spans="1:9" ht="10.5" thickBot="1">
      <c r="A38" s="677"/>
      <c r="B38" s="344"/>
      <c r="C38" s="344"/>
      <c r="D38" s="344"/>
      <c r="E38" s="344"/>
      <c r="F38" s="344"/>
      <c r="G38" s="344"/>
      <c r="H38" s="344"/>
      <c r="I38" s="678"/>
    </row>
    <row r="39" spans="1:9" ht="10.5" thickTop="1">
      <c r="A39" s="634"/>
      <c r="B39" s="28"/>
      <c r="C39" s="28"/>
      <c r="D39" s="28"/>
      <c r="E39" s="28"/>
      <c r="F39" s="28"/>
      <c r="G39" s="28"/>
      <c r="H39" s="28"/>
      <c r="I39" s="635"/>
    </row>
    <row r="40" spans="1:9" ht="11.25">
      <c r="A40" s="634"/>
      <c r="B40" s="28"/>
      <c r="C40" s="130" t="s">
        <v>291</v>
      </c>
      <c r="D40" s="679" t="s">
        <v>171</v>
      </c>
      <c r="E40" s="530">
        <v>0</v>
      </c>
      <c r="F40" s="679" t="s">
        <v>171</v>
      </c>
      <c r="G40" s="845">
        <f>IF(E40=0,0,E40/E41)</f>
        <v>0</v>
      </c>
      <c r="H40" s="113" t="s">
        <v>172</v>
      </c>
      <c r="I40" s="635"/>
    </row>
    <row r="41" spans="1:9" ht="11.25">
      <c r="A41" s="634"/>
      <c r="B41" s="28"/>
      <c r="C41" s="113" t="s">
        <v>254</v>
      </c>
      <c r="D41" s="28"/>
      <c r="E41" s="696">
        <v>0</v>
      </c>
      <c r="F41" s="28"/>
      <c r="G41" s="846"/>
      <c r="H41" s="697" t="s">
        <v>173</v>
      </c>
      <c r="I41" s="635"/>
    </row>
    <row r="42" spans="1:9" ht="9.75">
      <c r="A42" s="634"/>
      <c r="B42" s="28"/>
      <c r="C42" s="28"/>
      <c r="D42" s="28"/>
      <c r="E42" s="28"/>
      <c r="F42" s="28"/>
      <c r="G42" s="28"/>
      <c r="H42" s="28"/>
      <c r="I42" s="635"/>
    </row>
    <row r="43" spans="1:9" ht="11.25">
      <c r="A43" s="634"/>
      <c r="B43" s="28"/>
      <c r="C43" s="28"/>
      <c r="D43" s="28"/>
      <c r="E43" s="28"/>
      <c r="F43" s="28"/>
      <c r="G43" s="360" t="s">
        <v>105</v>
      </c>
      <c r="H43" s="360" t="s">
        <v>59</v>
      </c>
      <c r="I43" s="685" t="s">
        <v>60</v>
      </c>
    </row>
    <row r="44" spans="1:9" ht="11.25">
      <c r="A44" s="698"/>
      <c r="B44" s="188"/>
      <c r="C44" s="188"/>
      <c r="D44" s="188"/>
      <c r="E44" s="375"/>
      <c r="F44" s="376" t="s">
        <v>172</v>
      </c>
      <c r="G44" s="209"/>
      <c r="H44" s="189"/>
      <c r="I44" s="686"/>
    </row>
    <row r="45" spans="1:9" ht="11.25">
      <c r="A45" s="699"/>
      <c r="B45" s="209"/>
      <c r="C45" s="209"/>
      <c r="D45" s="209"/>
      <c r="E45" s="190" t="s">
        <v>172</v>
      </c>
      <c r="F45" s="311" t="s">
        <v>177</v>
      </c>
      <c r="G45" s="189" t="s">
        <v>245</v>
      </c>
      <c r="H45" s="363" t="s">
        <v>239</v>
      </c>
      <c r="I45" s="688" t="s">
        <v>180</v>
      </c>
    </row>
    <row r="46" spans="1:9" ht="12" thickBot="1">
      <c r="A46" s="700"/>
      <c r="B46" s="377"/>
      <c r="C46" s="377"/>
      <c r="D46" s="377"/>
      <c r="E46" s="280" t="s">
        <v>181</v>
      </c>
      <c r="F46" s="378" t="s">
        <v>179</v>
      </c>
      <c r="G46" s="368" t="s">
        <v>31</v>
      </c>
      <c r="H46" s="368" t="s">
        <v>31</v>
      </c>
      <c r="I46" s="690" t="s">
        <v>32</v>
      </c>
    </row>
    <row r="47" spans="1:9" ht="7.5" customHeight="1" thickTop="1">
      <c r="A47" s="634"/>
      <c r="B47" s="28"/>
      <c r="C47" s="28"/>
      <c r="D47" s="28"/>
      <c r="E47" s="223"/>
      <c r="F47" s="222"/>
      <c r="G47" s="222"/>
      <c r="H47" s="222"/>
      <c r="I47" s="635"/>
    </row>
    <row r="48" spans="1:9" ht="12" customHeight="1" thickBot="1">
      <c r="A48" s="701"/>
      <c r="B48" s="379"/>
      <c r="C48" s="379"/>
      <c r="D48" s="379"/>
      <c r="E48" s="380">
        <f>E40</f>
        <v>0</v>
      </c>
      <c r="F48" s="381">
        <f>G40</f>
        <v>0</v>
      </c>
      <c r="G48" s="558">
        <f>ROUND(E48*F48,0)</f>
        <v>0</v>
      </c>
      <c r="H48" s="553"/>
      <c r="I48" s="702">
        <f>H48-G48</f>
        <v>0</v>
      </c>
    </row>
    <row r="49" spans="1:9" ht="10.5" thickTop="1">
      <c r="A49" s="693"/>
      <c r="B49" s="675"/>
      <c r="C49" s="675"/>
      <c r="D49" s="675"/>
      <c r="E49" s="675"/>
      <c r="F49" s="675"/>
      <c r="G49" s="675"/>
      <c r="H49" s="675"/>
      <c r="I49" s="676"/>
    </row>
    <row r="50" spans="1:9" ht="11.25">
      <c r="A50" s="674" t="s">
        <v>182</v>
      </c>
      <c r="B50" s="675"/>
      <c r="C50" s="675"/>
      <c r="D50" s="675"/>
      <c r="E50" s="675"/>
      <c r="F50" s="675"/>
      <c r="G50" s="675"/>
      <c r="H50" s="703" t="s">
        <v>498</v>
      </c>
      <c r="I50" s="676"/>
    </row>
    <row r="51" spans="1:9" ht="10.5" thickBot="1">
      <c r="A51" s="677"/>
      <c r="B51" s="344"/>
      <c r="C51" s="344"/>
      <c r="D51" s="344"/>
      <c r="E51" s="344"/>
      <c r="F51" s="344"/>
      <c r="G51" s="344"/>
      <c r="H51" s="344"/>
      <c r="I51" s="678"/>
    </row>
    <row r="52" spans="1:9" ht="12" thickTop="1">
      <c r="A52" s="704" t="s">
        <v>497</v>
      </c>
      <c r="B52" s="28"/>
      <c r="C52" s="28"/>
      <c r="D52" s="28"/>
      <c r="E52" s="28"/>
      <c r="F52" s="28"/>
      <c r="G52" s="28"/>
      <c r="H52" s="28"/>
      <c r="I52" s="635"/>
    </row>
    <row r="53" spans="1:9" ht="12" customHeight="1">
      <c r="A53" s="965"/>
      <c r="B53" s="966"/>
      <c r="C53" s="966"/>
      <c r="D53" s="966"/>
      <c r="E53" s="966"/>
      <c r="F53" s="966"/>
      <c r="G53" s="966"/>
      <c r="H53" s="966"/>
      <c r="I53" s="705" t="s">
        <v>475</v>
      </c>
    </row>
    <row r="54" spans="1:10" ht="12" customHeight="1">
      <c r="A54" s="965"/>
      <c r="B54" s="966"/>
      <c r="C54" s="966"/>
      <c r="D54" s="966"/>
      <c r="E54" s="966"/>
      <c r="F54" s="966"/>
      <c r="G54" s="966"/>
      <c r="H54" s="966"/>
      <c r="I54" s="706">
        <v>0</v>
      </c>
      <c r="J54" s="28"/>
    </row>
    <row r="55" spans="1:9" ht="9">
      <c r="A55" s="634"/>
      <c r="B55" s="28"/>
      <c r="C55" s="28"/>
      <c r="D55" s="28"/>
      <c r="E55" s="28"/>
      <c r="F55" s="28"/>
      <c r="G55" s="28"/>
      <c r="H55" s="28"/>
      <c r="I55" s="707" t="str">
        <f>Header!P31</f>
        <v>ko_09.01.2010</v>
      </c>
    </row>
    <row r="56" spans="1:9" ht="9.75" thickBot="1">
      <c r="A56" s="659"/>
      <c r="B56" s="637"/>
      <c r="C56" s="637"/>
      <c r="D56" s="637"/>
      <c r="E56" s="637"/>
      <c r="F56" s="637"/>
      <c r="G56" s="637"/>
      <c r="H56" s="637"/>
      <c r="I56" s="638"/>
    </row>
  </sheetData>
  <sheetProtection password="C1CB" sheet="1" objects="1" scenarios="1" selectLockedCells="1"/>
  <mergeCells count="10">
    <mergeCell ref="C5:H5"/>
    <mergeCell ref="A54:H54"/>
    <mergeCell ref="A53:H53"/>
    <mergeCell ref="C1:H1"/>
    <mergeCell ref="C2:H2"/>
    <mergeCell ref="C3:H3"/>
    <mergeCell ref="G21:G22"/>
    <mergeCell ref="G40:G41"/>
    <mergeCell ref="A12:D12"/>
    <mergeCell ref="C9:H9"/>
  </mergeCells>
  <printOptions/>
  <pageMargins left="0.75" right="0.25" top="0.5" bottom="0.173" header="0.5" footer="0.25"/>
  <pageSetup horizontalDpi="300" verticalDpi="300" orientation="landscape" scale="93" r:id="rId3"/>
  <legacyDrawing r:id="rId2"/>
</worksheet>
</file>

<file path=xl/worksheets/sheet11.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8">
      <selection activeCell="A20" sqref="A20"/>
    </sheetView>
  </sheetViews>
  <sheetFormatPr defaultColWidth="9.59765625" defaultRowHeight="9.75"/>
  <cols>
    <col min="1" max="1" width="25.59765625" style="4" customWidth="1"/>
    <col min="2" max="2" width="17.796875" style="4" customWidth="1"/>
    <col min="3" max="3" width="31.59765625" style="4" customWidth="1"/>
    <col min="4" max="4" width="16.796875" style="4" customWidth="1"/>
    <col min="5" max="5" width="17.19921875" style="4" customWidth="1"/>
    <col min="6" max="6" width="36" style="4" customWidth="1"/>
    <col min="7" max="7" width="21" style="4" customWidth="1"/>
    <col min="8" max="8" width="11.59765625" style="4" customWidth="1"/>
    <col min="9" max="9" width="13.59765625" style="4" customWidth="1"/>
    <col min="10" max="16384" width="9.59765625" style="4" customWidth="1"/>
  </cols>
  <sheetData>
    <row r="1" spans="1:9" ht="12.75">
      <c r="A1" s="852" t="s">
        <v>400</v>
      </c>
      <c r="B1" s="852"/>
      <c r="C1" s="852"/>
      <c r="D1" s="852"/>
      <c r="E1" s="852"/>
      <c r="F1" s="852"/>
      <c r="G1" s="852"/>
      <c r="H1" s="382"/>
      <c r="I1" s="383" t="s">
        <v>348</v>
      </c>
    </row>
    <row r="2" spans="1:9" ht="12.75">
      <c r="A2" s="852" t="s">
        <v>399</v>
      </c>
      <c r="B2" s="852"/>
      <c r="C2" s="852"/>
      <c r="D2" s="852"/>
      <c r="E2" s="852"/>
      <c r="F2" s="852"/>
      <c r="G2" s="852"/>
      <c r="H2" s="382"/>
      <c r="I2" s="383" t="s">
        <v>349</v>
      </c>
    </row>
    <row r="3" spans="1:9" ht="12.75">
      <c r="A3" s="852" t="s">
        <v>351</v>
      </c>
      <c r="B3" s="852"/>
      <c r="C3" s="852"/>
      <c r="D3" s="852"/>
      <c r="E3" s="852"/>
      <c r="F3" s="852"/>
      <c r="G3" s="852"/>
      <c r="H3" s="382"/>
      <c r="I3" s="383"/>
    </row>
    <row r="4" spans="1:9" ht="12.75">
      <c r="A4" s="853" t="s">
        <v>474</v>
      </c>
      <c r="B4" s="853"/>
      <c r="C4" s="853"/>
      <c r="D4" s="853"/>
      <c r="E4" s="853"/>
      <c r="F4" s="853"/>
      <c r="G4" s="853"/>
      <c r="H4" s="382"/>
      <c r="I4" s="385" t="s">
        <v>350</v>
      </c>
    </row>
    <row r="5" spans="1:9" ht="8.25" customHeight="1">
      <c r="A5" s="850" t="s">
        <v>520</v>
      </c>
      <c r="B5" s="753"/>
      <c r="C5" s="753"/>
      <c r="D5" s="753"/>
      <c r="E5" s="753"/>
      <c r="F5" s="753"/>
      <c r="G5" s="753"/>
      <c r="H5" s="397"/>
      <c r="I5" s="397"/>
    </row>
    <row r="6" spans="1:9" ht="9.75">
      <c r="A6" s="753"/>
      <c r="B6" s="753"/>
      <c r="C6" s="753"/>
      <c r="D6" s="753"/>
      <c r="E6" s="753"/>
      <c r="F6" s="753"/>
      <c r="G6" s="753"/>
      <c r="H6" s="619"/>
      <c r="I6" s="619"/>
    </row>
    <row r="7" spans="1:9" ht="12.75">
      <c r="A7" s="384"/>
      <c r="B7" s="384"/>
      <c r="C7" s="384"/>
      <c r="D7" s="384"/>
      <c r="E7" s="384"/>
      <c r="F7" s="384"/>
      <c r="G7" s="384"/>
      <c r="H7" s="382"/>
      <c r="I7" s="385"/>
    </row>
    <row r="8" spans="1:9" ht="12.75">
      <c r="A8" s="384"/>
      <c r="B8" s="384"/>
      <c r="C8" s="851" t="s">
        <v>362</v>
      </c>
      <c r="D8" s="753"/>
      <c r="E8" s="620">
        <f>Summary!G4</f>
        <v>0</v>
      </c>
      <c r="F8" s="415"/>
      <c r="G8" s="384"/>
      <c r="H8" s="384"/>
      <c r="I8" s="384"/>
    </row>
    <row r="9" spans="1:9" ht="12.75">
      <c r="A9" s="386"/>
      <c r="B9" s="387"/>
      <c r="C9" s="387"/>
      <c r="D9" s="387"/>
      <c r="E9" s="387"/>
      <c r="F9" s="387"/>
      <c r="G9" s="387"/>
      <c r="H9" s="387"/>
      <c r="I9" s="387"/>
    </row>
    <row r="10" spans="1:9" ht="12.75">
      <c r="A10" s="386"/>
      <c r="B10" s="387"/>
      <c r="C10" s="387"/>
      <c r="D10" s="387"/>
      <c r="E10" s="387"/>
      <c r="F10" s="387"/>
      <c r="G10" s="387"/>
      <c r="H10" s="387"/>
      <c r="I10" s="387"/>
    </row>
    <row r="11" spans="1:9" ht="9.75">
      <c r="A11" s="387"/>
      <c r="B11" s="387"/>
      <c r="C11" s="387"/>
      <c r="D11" s="387"/>
      <c r="E11" s="387"/>
      <c r="F11" s="387"/>
      <c r="G11" s="387"/>
      <c r="H11" s="387"/>
      <c r="I11" s="387"/>
    </row>
    <row r="12" spans="1:9" ht="12.75">
      <c r="A12" s="386"/>
      <c r="B12" s="387"/>
      <c r="C12" s="387"/>
      <c r="D12" s="386"/>
      <c r="E12" s="387"/>
      <c r="F12" s="387"/>
      <c r="G12" s="386"/>
      <c r="H12" s="387"/>
      <c r="I12" s="387"/>
    </row>
    <row r="13" spans="1:9" ht="28.5" customHeight="1">
      <c r="A13" s="860">
        <f>Summary!D19</f>
        <v>0</v>
      </c>
      <c r="B13" s="861"/>
      <c r="C13" s="387"/>
      <c r="D13" s="862">
        <f>Summary!K22</f>
        <v>0</v>
      </c>
      <c r="E13" s="862"/>
      <c r="F13" s="387"/>
      <c r="G13" s="413">
        <f>Header!B21</f>
        <v>0</v>
      </c>
      <c r="H13" s="387"/>
      <c r="I13" s="387"/>
    </row>
    <row r="14" spans="1:9" ht="11.25">
      <c r="A14" s="859" t="s">
        <v>278</v>
      </c>
      <c r="B14" s="859"/>
      <c r="C14" s="387"/>
      <c r="D14" s="859" t="s">
        <v>277</v>
      </c>
      <c r="E14" s="859"/>
      <c r="F14" s="387"/>
      <c r="G14" s="388" t="s">
        <v>50</v>
      </c>
      <c r="H14" s="387"/>
      <c r="I14" s="387"/>
    </row>
    <row r="15" spans="1:9" ht="9.75">
      <c r="A15" s="387"/>
      <c r="B15" s="387"/>
      <c r="C15" s="387"/>
      <c r="D15" s="387"/>
      <c r="E15" s="387"/>
      <c r="F15" s="387"/>
      <c r="G15" s="387"/>
      <c r="H15" s="387"/>
      <c r="I15" s="387"/>
    </row>
    <row r="16" spans="1:9" ht="15" customHeight="1">
      <c r="A16" s="389" t="s">
        <v>105</v>
      </c>
      <c r="B16" s="389" t="s">
        <v>59</v>
      </c>
      <c r="C16" s="389" t="s">
        <v>60</v>
      </c>
      <c r="D16" s="389" t="s">
        <v>61</v>
      </c>
      <c r="E16" s="389" t="s">
        <v>62</v>
      </c>
      <c r="F16" s="389" t="s">
        <v>63</v>
      </c>
      <c r="G16" s="389" t="s">
        <v>64</v>
      </c>
      <c r="H16" s="390"/>
      <c r="I16" s="390"/>
    </row>
    <row r="17" spans="1:9" ht="15" customHeight="1">
      <c r="A17" s="391"/>
      <c r="B17" s="392" t="s">
        <v>259</v>
      </c>
      <c r="C17" s="391"/>
      <c r="D17" s="391"/>
      <c r="E17" s="392" t="s">
        <v>260</v>
      </c>
      <c r="F17" s="391"/>
      <c r="G17" s="393" t="s">
        <v>276</v>
      </c>
      <c r="H17" s="855" t="s">
        <v>261</v>
      </c>
      <c r="I17" s="856"/>
    </row>
    <row r="18" spans="1:9" ht="15" customHeight="1">
      <c r="A18" s="394" t="s">
        <v>262</v>
      </c>
      <c r="B18" s="394" t="s">
        <v>263</v>
      </c>
      <c r="C18" s="394" t="s">
        <v>264</v>
      </c>
      <c r="D18" s="394" t="s">
        <v>260</v>
      </c>
      <c r="E18" s="394" t="s">
        <v>265</v>
      </c>
      <c r="F18" s="394" t="s">
        <v>266</v>
      </c>
      <c r="G18" s="394" t="s">
        <v>267</v>
      </c>
      <c r="H18" s="857" t="s">
        <v>268</v>
      </c>
      <c r="I18" s="858"/>
    </row>
    <row r="19" spans="1:9" ht="15" customHeight="1">
      <c r="A19" s="395" t="s">
        <v>269</v>
      </c>
      <c r="B19" s="395" t="s">
        <v>270</v>
      </c>
      <c r="C19" s="395" t="s">
        <v>271</v>
      </c>
      <c r="D19" s="395" t="s">
        <v>265</v>
      </c>
      <c r="E19" s="395" t="s">
        <v>269</v>
      </c>
      <c r="F19" s="395" t="s">
        <v>272</v>
      </c>
      <c r="G19" s="395" t="s">
        <v>273</v>
      </c>
      <c r="H19" s="389" t="s">
        <v>274</v>
      </c>
      <c r="I19" s="389" t="s">
        <v>275</v>
      </c>
    </row>
    <row r="20" spans="1:9" ht="15" customHeight="1">
      <c r="A20" s="565"/>
      <c r="B20" s="411"/>
      <c r="C20" s="564"/>
      <c r="D20" s="564"/>
      <c r="E20" s="564"/>
      <c r="F20" s="564"/>
      <c r="G20" s="566">
        <f>SUM(C20+D20)</f>
        <v>0</v>
      </c>
      <c r="H20" s="411"/>
      <c r="I20" s="411"/>
    </row>
    <row r="21" spans="1:9" ht="15" customHeight="1">
      <c r="A21" s="409"/>
      <c r="B21" s="411"/>
      <c r="C21" s="564"/>
      <c r="D21" s="564"/>
      <c r="E21" s="564"/>
      <c r="F21" s="564"/>
      <c r="G21" s="566">
        <f aca="true" t="shared" si="0" ref="G21:G36">SUM(C21+D21)</f>
        <v>0</v>
      </c>
      <c r="H21" s="411"/>
      <c r="I21" s="411"/>
    </row>
    <row r="22" spans="1:9" ht="15" customHeight="1">
      <c r="A22" s="409"/>
      <c r="B22" s="411"/>
      <c r="C22" s="564"/>
      <c r="D22" s="564"/>
      <c r="E22" s="564"/>
      <c r="F22" s="564"/>
      <c r="G22" s="566">
        <f t="shared" si="0"/>
        <v>0</v>
      </c>
      <c r="H22" s="411"/>
      <c r="I22" s="411"/>
    </row>
    <row r="23" spans="1:9" ht="15" customHeight="1">
      <c r="A23" s="409"/>
      <c r="B23" s="411"/>
      <c r="C23" s="564"/>
      <c r="D23" s="564"/>
      <c r="E23" s="564"/>
      <c r="F23" s="564"/>
      <c r="G23" s="566">
        <f t="shared" si="0"/>
        <v>0</v>
      </c>
      <c r="H23" s="411"/>
      <c r="I23" s="411"/>
    </row>
    <row r="24" spans="1:9" ht="15" customHeight="1">
      <c r="A24" s="409"/>
      <c r="B24" s="411"/>
      <c r="C24" s="564"/>
      <c r="D24" s="564"/>
      <c r="E24" s="564"/>
      <c r="F24" s="564"/>
      <c r="G24" s="566">
        <f t="shared" si="0"/>
        <v>0</v>
      </c>
      <c r="H24" s="411"/>
      <c r="I24" s="411"/>
    </row>
    <row r="25" spans="1:9" ht="15" customHeight="1">
      <c r="A25" s="409"/>
      <c r="B25" s="411"/>
      <c r="C25" s="564"/>
      <c r="D25" s="564"/>
      <c r="E25" s="564"/>
      <c r="F25" s="564"/>
      <c r="G25" s="566">
        <f t="shared" si="0"/>
        <v>0</v>
      </c>
      <c r="H25" s="411"/>
      <c r="I25" s="411"/>
    </row>
    <row r="26" spans="1:9" ht="15" customHeight="1">
      <c r="A26" s="409"/>
      <c r="B26" s="411"/>
      <c r="C26" s="564"/>
      <c r="D26" s="564"/>
      <c r="E26" s="564"/>
      <c r="F26" s="564"/>
      <c r="G26" s="566">
        <f t="shared" si="0"/>
        <v>0</v>
      </c>
      <c r="H26" s="411"/>
      <c r="I26" s="411"/>
    </row>
    <row r="27" spans="1:9" ht="15" customHeight="1">
      <c r="A27" s="409"/>
      <c r="B27" s="411"/>
      <c r="C27" s="564"/>
      <c r="D27" s="564"/>
      <c r="E27" s="564"/>
      <c r="F27" s="564"/>
      <c r="G27" s="566">
        <f t="shared" si="0"/>
        <v>0</v>
      </c>
      <c r="H27" s="411"/>
      <c r="I27" s="411"/>
    </row>
    <row r="28" spans="1:9" ht="15" customHeight="1">
      <c r="A28" s="410"/>
      <c r="B28" s="411"/>
      <c r="C28" s="564"/>
      <c r="D28" s="564"/>
      <c r="E28" s="564"/>
      <c r="F28" s="564"/>
      <c r="G28" s="566">
        <f t="shared" si="0"/>
        <v>0</v>
      </c>
      <c r="H28" s="411"/>
      <c r="I28" s="411"/>
    </row>
    <row r="29" spans="1:9" ht="15" customHeight="1">
      <c r="A29" s="410"/>
      <c r="B29" s="411"/>
      <c r="C29" s="564"/>
      <c r="D29" s="564"/>
      <c r="E29" s="564"/>
      <c r="F29" s="564"/>
      <c r="G29" s="566">
        <f t="shared" si="0"/>
        <v>0</v>
      </c>
      <c r="H29" s="411"/>
      <c r="I29" s="411"/>
    </row>
    <row r="30" spans="1:9" ht="15" customHeight="1">
      <c r="A30" s="410"/>
      <c r="B30" s="411"/>
      <c r="C30" s="564"/>
      <c r="D30" s="564"/>
      <c r="E30" s="564"/>
      <c r="F30" s="564"/>
      <c r="G30" s="566">
        <f t="shared" si="0"/>
        <v>0</v>
      </c>
      <c r="H30" s="411"/>
      <c r="I30" s="411"/>
    </row>
    <row r="31" spans="1:9" ht="15" customHeight="1">
      <c r="A31" s="410"/>
      <c r="B31" s="411"/>
      <c r="C31" s="564"/>
      <c r="D31" s="564"/>
      <c r="E31" s="564"/>
      <c r="F31" s="564"/>
      <c r="G31" s="566">
        <f t="shared" si="0"/>
        <v>0</v>
      </c>
      <c r="H31" s="411"/>
      <c r="I31" s="411"/>
    </row>
    <row r="32" spans="1:9" ht="15" customHeight="1">
      <c r="A32" s="410"/>
      <c r="B32" s="411"/>
      <c r="C32" s="564"/>
      <c r="D32" s="564"/>
      <c r="E32" s="564"/>
      <c r="F32" s="564"/>
      <c r="G32" s="566">
        <f t="shared" si="0"/>
        <v>0</v>
      </c>
      <c r="H32" s="411"/>
      <c r="I32" s="411"/>
    </row>
    <row r="33" spans="1:9" ht="15" customHeight="1">
      <c r="A33" s="410"/>
      <c r="B33" s="411"/>
      <c r="C33" s="564"/>
      <c r="D33" s="564"/>
      <c r="E33" s="564"/>
      <c r="F33" s="564"/>
      <c r="G33" s="566">
        <f t="shared" si="0"/>
        <v>0</v>
      </c>
      <c r="H33" s="411"/>
      <c r="I33" s="411"/>
    </row>
    <row r="34" spans="1:9" ht="15" customHeight="1">
      <c r="A34" s="410"/>
      <c r="B34" s="411"/>
      <c r="C34" s="564"/>
      <c r="D34" s="564"/>
      <c r="E34" s="564"/>
      <c r="F34" s="564"/>
      <c r="G34" s="566">
        <f t="shared" si="0"/>
        <v>0</v>
      </c>
      <c r="H34" s="411"/>
      <c r="I34" s="411"/>
    </row>
    <row r="35" spans="1:9" ht="15" customHeight="1">
      <c r="A35" s="410"/>
      <c r="B35" s="411"/>
      <c r="C35" s="564"/>
      <c r="D35" s="564"/>
      <c r="E35" s="564"/>
      <c r="F35" s="564"/>
      <c r="G35" s="566">
        <f t="shared" si="0"/>
        <v>0</v>
      </c>
      <c r="H35" s="411"/>
      <c r="I35" s="411"/>
    </row>
    <row r="36" spans="1:9" ht="15" customHeight="1">
      <c r="A36" s="410"/>
      <c r="B36" s="411"/>
      <c r="C36" s="564"/>
      <c r="D36" s="564"/>
      <c r="E36" s="564"/>
      <c r="F36" s="626"/>
      <c r="G36" s="627">
        <f t="shared" si="0"/>
        <v>0</v>
      </c>
      <c r="H36" s="411"/>
      <c r="I36" s="411"/>
    </row>
    <row r="37" spans="1:7" ht="11.25">
      <c r="A37" s="390"/>
      <c r="B37" s="390"/>
      <c r="C37" s="390"/>
      <c r="D37" s="390"/>
      <c r="E37" s="390"/>
      <c r="F37" s="863" t="s">
        <v>541</v>
      </c>
      <c r="G37" s="865">
        <f>SUM(G20:G36)</f>
        <v>0</v>
      </c>
    </row>
    <row r="38" spans="1:9" ht="11.25">
      <c r="A38" s="390"/>
      <c r="B38" s="390"/>
      <c r="C38" s="390"/>
      <c r="D38" s="390"/>
      <c r="E38" s="390"/>
      <c r="F38" s="864"/>
      <c r="G38" s="864"/>
      <c r="H38" s="390"/>
      <c r="I38" s="390"/>
    </row>
    <row r="39" spans="1:9" ht="11.25">
      <c r="A39" s="390"/>
      <c r="B39" s="390"/>
      <c r="C39" s="390"/>
      <c r="D39" s="390"/>
      <c r="E39" s="390"/>
      <c r="F39" s="390"/>
      <c r="G39" s="390"/>
      <c r="H39" s="854" t="str">
        <f>Header!P31</f>
        <v>ko_09.01.2010</v>
      </c>
      <c r="I39" s="854"/>
    </row>
    <row r="40" spans="1:9" ht="11.25">
      <c r="A40" s="390"/>
      <c r="B40" s="390"/>
      <c r="C40" s="390"/>
      <c r="D40" s="390"/>
      <c r="E40" s="390"/>
      <c r="F40" s="390"/>
      <c r="G40" s="390"/>
      <c r="H40" s="390"/>
      <c r="I40" s="390"/>
    </row>
  </sheetData>
  <sheetProtection password="C1CB" sheet="1" objects="1" scenarios="1" selectLockedCells="1"/>
  <mergeCells count="15">
    <mergeCell ref="H39:I39"/>
    <mergeCell ref="H17:I17"/>
    <mergeCell ref="H18:I18"/>
    <mergeCell ref="D14:E14"/>
    <mergeCell ref="A14:B14"/>
    <mergeCell ref="A13:B13"/>
    <mergeCell ref="D13:E13"/>
    <mergeCell ref="F37:F38"/>
    <mergeCell ref="G37:G38"/>
    <mergeCell ref="A5:G6"/>
    <mergeCell ref="C8:D8"/>
    <mergeCell ref="A1:G1"/>
    <mergeCell ref="A2:G2"/>
    <mergeCell ref="A4:G4"/>
    <mergeCell ref="A3:G3"/>
  </mergeCells>
  <printOptions/>
  <pageMargins left="0.75" right="0.75" top="1" bottom="1" header="0.5" footer="0.5"/>
  <pageSetup horizontalDpi="600" verticalDpi="600" orientation="landscape" scale="86" r:id="rId3"/>
  <legacyDrawing r:id="rId2"/>
</worksheet>
</file>

<file path=xl/worksheets/sheet12.xml><?xml version="1.0" encoding="utf-8"?>
<worksheet xmlns="http://schemas.openxmlformats.org/spreadsheetml/2006/main" xmlns:r="http://schemas.openxmlformats.org/officeDocument/2006/relationships">
  <dimension ref="A1:F44"/>
  <sheetViews>
    <sheetView view="pageBreakPreview" zoomScale="90" zoomScaleSheetLayoutView="90" zoomScalePageLayoutView="0" workbookViewId="0" topLeftCell="C1">
      <selection activeCell="C14" sqref="C14:F14"/>
    </sheetView>
  </sheetViews>
  <sheetFormatPr defaultColWidth="9.3984375" defaultRowHeight="9.75"/>
  <cols>
    <col min="1" max="1" width="23" style="4" customWidth="1"/>
    <col min="2" max="2" width="65" style="4" customWidth="1"/>
    <col min="3" max="3" width="8.3984375" style="4" customWidth="1"/>
    <col min="4" max="4" width="16.59765625" style="4" customWidth="1"/>
    <col min="5" max="5" width="13.59765625" style="4" customWidth="1"/>
    <col min="6" max="6" width="109.19921875" style="4" customWidth="1"/>
    <col min="7" max="16384" width="9.3984375" style="4" customWidth="1"/>
  </cols>
  <sheetData>
    <row r="1" spans="1:6" ht="13.5" customHeight="1">
      <c r="A1" s="882" t="s">
        <v>373</v>
      </c>
      <c r="B1" s="882"/>
      <c r="C1" s="882"/>
      <c r="D1" s="882"/>
      <c r="E1" s="883"/>
      <c r="F1" s="883"/>
    </row>
    <row r="2" spans="1:6" ht="13.5" customHeight="1">
      <c r="A2" s="882" t="s">
        <v>399</v>
      </c>
      <c r="B2" s="882"/>
      <c r="C2" s="882"/>
      <c r="D2" s="882"/>
      <c r="E2" s="883"/>
      <c r="F2" s="883"/>
    </row>
    <row r="3" spans="1:6" ht="13.5" customHeight="1">
      <c r="A3" s="884" t="s">
        <v>279</v>
      </c>
      <c r="B3" s="884"/>
      <c r="C3" s="884"/>
      <c r="D3" s="884"/>
      <c r="E3" s="883"/>
      <c r="F3" s="883"/>
    </row>
    <row r="4" spans="1:6" ht="7.5" customHeight="1">
      <c r="A4" s="850" t="s">
        <v>520</v>
      </c>
      <c r="B4" s="751"/>
      <c r="C4" s="751"/>
      <c r="D4" s="751"/>
      <c r="E4" s="751"/>
      <c r="F4" s="751"/>
    </row>
    <row r="5" spans="1:6" ht="10.5" customHeight="1">
      <c r="A5" s="753"/>
      <c r="B5" s="753"/>
      <c r="C5" s="753"/>
      <c r="D5" s="753"/>
      <c r="E5" s="753"/>
      <c r="F5" s="753"/>
    </row>
    <row r="6" spans="1:6" ht="13.5" customHeight="1">
      <c r="A6" s="572"/>
      <c r="B6" s="397"/>
      <c r="C6" s="397"/>
      <c r="D6" s="397"/>
      <c r="E6" s="397"/>
      <c r="F6" s="397"/>
    </row>
    <row r="7" spans="1:6" ht="13.5" customHeight="1">
      <c r="A7" s="886">
        <f>Summary!G4</f>
        <v>0</v>
      </c>
      <c r="B7" s="886"/>
      <c r="C7" s="886"/>
      <c r="D7" s="886"/>
      <c r="E7" s="883"/>
      <c r="F7" s="883"/>
    </row>
    <row r="8" spans="1:6" ht="17.25" customHeight="1">
      <c r="A8" s="473"/>
      <c r="B8" s="473"/>
      <c r="C8" s="473"/>
      <c r="D8" s="473"/>
      <c r="E8" s="397"/>
      <c r="F8" s="474"/>
    </row>
    <row r="9" spans="1:6" ht="12.75">
      <c r="A9" s="887">
        <f>Summary!D19</f>
        <v>0</v>
      </c>
      <c r="B9" s="887"/>
      <c r="C9" s="28"/>
      <c r="D9" s="398">
        <f>Summary!K22</f>
        <v>0</v>
      </c>
      <c r="F9" s="417">
        <f>'Schedule P1'!O13</f>
        <v>0</v>
      </c>
    </row>
    <row r="10" spans="1:6" ht="9">
      <c r="A10" s="885" t="s">
        <v>346</v>
      </c>
      <c r="B10" s="885"/>
      <c r="C10" s="396"/>
      <c r="D10" s="396" t="s">
        <v>347</v>
      </c>
      <c r="F10" s="396" t="s">
        <v>50</v>
      </c>
    </row>
    <row r="11" spans="1:6" ht="3" customHeight="1">
      <c r="A11" s="154"/>
      <c r="B11" s="154"/>
      <c r="C11" s="396"/>
      <c r="D11" s="396"/>
      <c r="F11" s="396"/>
    </row>
    <row r="12" spans="1:6" ht="13.5" customHeight="1" thickBot="1">
      <c r="A12" s="401"/>
      <c r="B12" s="516"/>
      <c r="C12" s="401"/>
      <c r="D12" s="28"/>
      <c r="E12" s="28"/>
      <c r="F12" s="28"/>
    </row>
    <row r="13" spans="1:6" ht="16.5" customHeight="1" thickTop="1">
      <c r="A13" s="399" t="s">
        <v>303</v>
      </c>
      <c r="B13" s="517">
        <f>'Schedule P1'!C23</f>
        <v>0</v>
      </c>
      <c r="C13" s="866" t="s">
        <v>572</v>
      </c>
      <c r="D13" s="867"/>
      <c r="E13" s="876"/>
      <c r="F13" s="877"/>
    </row>
    <row r="14" spans="1:6" ht="16.5" customHeight="1">
      <c r="A14" s="541" t="s">
        <v>571</v>
      </c>
      <c r="B14" s="517">
        <f>'Schedule P1'!E23</f>
        <v>0</v>
      </c>
      <c r="C14" s="873"/>
      <c r="D14" s="878"/>
      <c r="E14" s="878"/>
      <c r="F14" s="879"/>
    </row>
    <row r="15" spans="1:6" ht="16.5" customHeight="1" thickBot="1">
      <c r="A15" s="562"/>
      <c r="B15" s="563"/>
      <c r="C15" s="870"/>
      <c r="D15" s="871"/>
      <c r="E15" s="871"/>
      <c r="F15" s="872"/>
    </row>
    <row r="16" spans="1:6" ht="16.5" customHeight="1" thickTop="1">
      <c r="A16" s="400" t="s">
        <v>304</v>
      </c>
      <c r="B16" s="542">
        <f>'Schedule P1'!C24</f>
        <v>0</v>
      </c>
      <c r="C16" s="866" t="s">
        <v>572</v>
      </c>
      <c r="D16" s="867"/>
      <c r="E16" s="868"/>
      <c r="F16" s="869"/>
    </row>
    <row r="17" spans="1:6" ht="16.5" customHeight="1">
      <c r="A17" s="541" t="s">
        <v>571</v>
      </c>
      <c r="B17" s="517">
        <f>'Schedule P1'!E24</f>
        <v>0</v>
      </c>
      <c r="C17" s="880"/>
      <c r="D17" s="874"/>
      <c r="E17" s="874"/>
      <c r="F17" s="875"/>
    </row>
    <row r="18" spans="1:6" ht="16.5" customHeight="1" thickBot="1">
      <c r="A18" s="562"/>
      <c r="B18" s="563"/>
      <c r="C18" s="870"/>
      <c r="D18" s="871"/>
      <c r="E18" s="871"/>
      <c r="F18" s="872"/>
    </row>
    <row r="19" spans="1:6" ht="16.5" customHeight="1" thickTop="1">
      <c r="A19" s="400" t="s">
        <v>305</v>
      </c>
      <c r="B19" s="542">
        <f>'Schedule P1'!C25</f>
        <v>0</v>
      </c>
      <c r="C19" s="866" t="s">
        <v>572</v>
      </c>
      <c r="D19" s="867"/>
      <c r="E19" s="868"/>
      <c r="F19" s="869"/>
    </row>
    <row r="20" spans="1:6" ht="16.5" customHeight="1">
      <c r="A20" s="541" t="s">
        <v>571</v>
      </c>
      <c r="B20" s="517">
        <f>'Schedule P1'!E25</f>
        <v>0</v>
      </c>
      <c r="C20" s="873"/>
      <c r="D20" s="874"/>
      <c r="E20" s="874"/>
      <c r="F20" s="875"/>
    </row>
    <row r="21" spans="1:6" ht="16.5" customHeight="1" thickBot="1">
      <c r="A21" s="562"/>
      <c r="B21" s="563"/>
      <c r="C21" s="870"/>
      <c r="D21" s="871"/>
      <c r="E21" s="871"/>
      <c r="F21" s="872"/>
    </row>
    <row r="22" spans="1:6" ht="16.5" customHeight="1" thickTop="1">
      <c r="A22" s="400" t="s">
        <v>306</v>
      </c>
      <c r="B22" s="542">
        <f>'Schedule P1'!C26</f>
        <v>0</v>
      </c>
      <c r="C22" s="866" t="s">
        <v>572</v>
      </c>
      <c r="D22" s="867"/>
      <c r="E22" s="868"/>
      <c r="F22" s="869"/>
    </row>
    <row r="23" spans="1:6" ht="16.5" customHeight="1">
      <c r="A23" s="541" t="s">
        <v>571</v>
      </c>
      <c r="B23" s="517">
        <f>'Schedule P1'!E26</f>
        <v>0</v>
      </c>
      <c r="C23" s="881"/>
      <c r="D23" s="874"/>
      <c r="E23" s="874"/>
      <c r="F23" s="875"/>
    </row>
    <row r="24" spans="1:6" ht="16.5" customHeight="1" thickBot="1">
      <c r="A24" s="562"/>
      <c r="B24" s="563"/>
      <c r="C24" s="870"/>
      <c r="D24" s="871"/>
      <c r="E24" s="871"/>
      <c r="F24" s="872"/>
    </row>
    <row r="25" spans="1:6" ht="16.5" customHeight="1" thickTop="1">
      <c r="A25" s="400" t="s">
        <v>307</v>
      </c>
      <c r="B25" s="542">
        <f>'Schedule P1'!C27</f>
        <v>0</v>
      </c>
      <c r="C25" s="866" t="s">
        <v>572</v>
      </c>
      <c r="D25" s="867"/>
      <c r="E25" s="868"/>
      <c r="F25" s="869"/>
    </row>
    <row r="26" spans="1:6" ht="16.5" customHeight="1">
      <c r="A26" s="541" t="s">
        <v>571</v>
      </c>
      <c r="B26" s="517">
        <f>'Schedule P1'!E27</f>
        <v>0</v>
      </c>
      <c r="C26" s="873"/>
      <c r="D26" s="874"/>
      <c r="E26" s="874"/>
      <c r="F26" s="875"/>
    </row>
    <row r="27" spans="1:6" ht="16.5" customHeight="1" thickBot="1">
      <c r="A27" s="562"/>
      <c r="B27" s="563"/>
      <c r="C27" s="870"/>
      <c r="D27" s="871"/>
      <c r="E27" s="871"/>
      <c r="F27" s="872"/>
    </row>
    <row r="28" spans="1:6" ht="16.5" customHeight="1" thickTop="1">
      <c r="A28" s="400" t="s">
        <v>308</v>
      </c>
      <c r="B28" s="542">
        <f>'Schedule P1'!C28</f>
        <v>0</v>
      </c>
      <c r="C28" s="866" t="s">
        <v>572</v>
      </c>
      <c r="D28" s="867"/>
      <c r="E28" s="868"/>
      <c r="F28" s="869"/>
    </row>
    <row r="29" spans="1:6" ht="16.5" customHeight="1">
      <c r="A29" s="541" t="s">
        <v>571</v>
      </c>
      <c r="B29" s="517">
        <f>'Schedule P1'!E28</f>
        <v>0</v>
      </c>
      <c r="C29" s="873"/>
      <c r="D29" s="874"/>
      <c r="E29" s="874"/>
      <c r="F29" s="875"/>
    </row>
    <row r="30" spans="1:6" ht="16.5" customHeight="1" thickBot="1">
      <c r="A30" s="562"/>
      <c r="B30" s="563"/>
      <c r="C30" s="870"/>
      <c r="D30" s="871"/>
      <c r="E30" s="871"/>
      <c r="F30" s="872"/>
    </row>
    <row r="31" spans="1:6" ht="16.5" customHeight="1" thickTop="1">
      <c r="A31" s="400" t="s">
        <v>309</v>
      </c>
      <c r="B31" s="542">
        <f>'Schedule P1'!C29</f>
        <v>0</v>
      </c>
      <c r="C31" s="866" t="s">
        <v>572</v>
      </c>
      <c r="D31" s="867"/>
      <c r="E31" s="868"/>
      <c r="F31" s="869"/>
    </row>
    <row r="32" spans="1:6" ht="16.5" customHeight="1">
      <c r="A32" s="541" t="s">
        <v>571</v>
      </c>
      <c r="B32" s="517">
        <f>'Schedule P1'!E29</f>
        <v>0</v>
      </c>
      <c r="C32" s="873"/>
      <c r="D32" s="874"/>
      <c r="E32" s="874"/>
      <c r="F32" s="875"/>
    </row>
    <row r="33" spans="1:6" ht="16.5" customHeight="1" thickBot="1">
      <c r="A33" s="562"/>
      <c r="B33" s="563"/>
      <c r="C33" s="870"/>
      <c r="D33" s="871"/>
      <c r="E33" s="871"/>
      <c r="F33" s="872"/>
    </row>
    <row r="34" spans="1:6" ht="16.5" customHeight="1" thickTop="1">
      <c r="A34" s="400" t="s">
        <v>310</v>
      </c>
      <c r="B34" s="542">
        <f>'Schedule P1'!C30</f>
        <v>0</v>
      </c>
      <c r="C34" s="866" t="s">
        <v>572</v>
      </c>
      <c r="D34" s="867"/>
      <c r="E34" s="868"/>
      <c r="F34" s="869"/>
    </row>
    <row r="35" spans="1:6" ht="16.5" customHeight="1">
      <c r="A35" s="541" t="s">
        <v>571</v>
      </c>
      <c r="B35" s="517">
        <f>'Schedule P1'!E30</f>
        <v>0</v>
      </c>
      <c r="C35" s="873"/>
      <c r="D35" s="874"/>
      <c r="E35" s="874"/>
      <c r="F35" s="875"/>
    </row>
    <row r="36" spans="1:6" ht="16.5" customHeight="1" thickBot="1">
      <c r="A36" s="562"/>
      <c r="B36" s="563"/>
      <c r="C36" s="870"/>
      <c r="D36" s="871"/>
      <c r="E36" s="871"/>
      <c r="F36" s="872"/>
    </row>
    <row r="37" spans="1:6" ht="16.5" customHeight="1" thickTop="1">
      <c r="A37" s="400" t="s">
        <v>387</v>
      </c>
      <c r="B37" s="542">
        <f>'Schedule P1'!C31</f>
        <v>0</v>
      </c>
      <c r="C37" s="866" t="s">
        <v>572</v>
      </c>
      <c r="D37" s="867"/>
      <c r="E37" s="868"/>
      <c r="F37" s="869"/>
    </row>
    <row r="38" spans="1:6" ht="16.5" customHeight="1">
      <c r="A38" s="541" t="s">
        <v>571</v>
      </c>
      <c r="B38" s="517">
        <f>'Schedule P1'!E31</f>
        <v>0</v>
      </c>
      <c r="C38" s="873"/>
      <c r="D38" s="874"/>
      <c r="E38" s="874"/>
      <c r="F38" s="875"/>
    </row>
    <row r="39" spans="1:6" ht="16.5" customHeight="1" thickBot="1">
      <c r="A39" s="562"/>
      <c r="B39" s="563"/>
      <c r="C39" s="870"/>
      <c r="D39" s="871"/>
      <c r="E39" s="871"/>
      <c r="F39" s="872"/>
    </row>
    <row r="40" spans="1:6" ht="16.5" customHeight="1" thickTop="1">
      <c r="A40" s="400" t="s">
        <v>388</v>
      </c>
      <c r="B40" s="542">
        <f>'Schedule P1'!C32</f>
        <v>0</v>
      </c>
      <c r="C40" s="866" t="s">
        <v>572</v>
      </c>
      <c r="D40" s="867"/>
      <c r="E40" s="868"/>
      <c r="F40" s="869"/>
    </row>
    <row r="41" spans="1:6" ht="16.5" customHeight="1">
      <c r="A41" s="541" t="s">
        <v>571</v>
      </c>
      <c r="B41" s="517">
        <f>'Schedule P1'!E32</f>
        <v>0</v>
      </c>
      <c r="C41" s="873"/>
      <c r="D41" s="874"/>
      <c r="E41" s="874"/>
      <c r="F41" s="875"/>
    </row>
    <row r="42" spans="1:6" ht="16.5" customHeight="1" thickBot="1">
      <c r="A42" s="562"/>
      <c r="B42" s="563"/>
      <c r="C42" s="870"/>
      <c r="D42" s="871"/>
      <c r="E42" s="871"/>
      <c r="F42" s="872"/>
    </row>
    <row r="43" ht="9.75" thickTop="1"/>
    <row r="44" ht="9">
      <c r="F44" s="518" t="str">
        <f>Header!P31</f>
        <v>ko_09.01.2010</v>
      </c>
    </row>
  </sheetData>
  <sheetProtection password="C1CB" sheet="1" objects="1" scenarios="1" selectLockedCells="1"/>
  <mergeCells count="47">
    <mergeCell ref="A1:F1"/>
    <mergeCell ref="A2:F2"/>
    <mergeCell ref="A3:F3"/>
    <mergeCell ref="A10:B10"/>
    <mergeCell ref="A7:F7"/>
    <mergeCell ref="A9:B9"/>
    <mergeCell ref="A4:F5"/>
    <mergeCell ref="C33:F33"/>
    <mergeCell ref="C27:F27"/>
    <mergeCell ref="C29:F29"/>
    <mergeCell ref="C32:F32"/>
    <mergeCell ref="C23:F23"/>
    <mergeCell ref="C18:F18"/>
    <mergeCell ref="C20:F20"/>
    <mergeCell ref="C21:F21"/>
    <mergeCell ref="C31:D31"/>
    <mergeCell ref="C30:F30"/>
    <mergeCell ref="C41:F41"/>
    <mergeCell ref="C42:F42"/>
    <mergeCell ref="C35:F35"/>
    <mergeCell ref="C38:F38"/>
    <mergeCell ref="C39:F39"/>
    <mergeCell ref="C36:F36"/>
    <mergeCell ref="E13:F13"/>
    <mergeCell ref="E16:F16"/>
    <mergeCell ref="E19:F19"/>
    <mergeCell ref="E22:F22"/>
    <mergeCell ref="E25:F25"/>
    <mergeCell ref="E28:F28"/>
    <mergeCell ref="C14:F14"/>
    <mergeCell ref="C17:F17"/>
    <mergeCell ref="E31:F31"/>
    <mergeCell ref="C24:F24"/>
    <mergeCell ref="C13:D13"/>
    <mergeCell ref="C16:D16"/>
    <mergeCell ref="C19:D19"/>
    <mergeCell ref="C22:D22"/>
    <mergeCell ref="C25:D25"/>
    <mergeCell ref="C28:D28"/>
    <mergeCell ref="C26:F26"/>
    <mergeCell ref="C15:F15"/>
    <mergeCell ref="C34:D34"/>
    <mergeCell ref="C40:D40"/>
    <mergeCell ref="C37:D37"/>
    <mergeCell ref="E34:F34"/>
    <mergeCell ref="E40:F40"/>
    <mergeCell ref="E37:F37"/>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3.xml><?xml version="1.0" encoding="utf-8"?>
<worksheet xmlns="http://schemas.openxmlformats.org/spreadsheetml/2006/main" xmlns:r="http://schemas.openxmlformats.org/officeDocument/2006/relationships">
  <dimension ref="A1:F44"/>
  <sheetViews>
    <sheetView view="pageBreakPreview" zoomScale="90" zoomScaleSheetLayoutView="90" zoomScalePageLayoutView="0" workbookViewId="0" topLeftCell="C7">
      <selection activeCell="E13" sqref="E13:F13"/>
    </sheetView>
  </sheetViews>
  <sheetFormatPr defaultColWidth="9.3984375" defaultRowHeight="9.75"/>
  <cols>
    <col min="1" max="1" width="23" style="4" customWidth="1"/>
    <col min="2" max="2" width="65" style="4" customWidth="1"/>
    <col min="3" max="3" width="10.19921875" style="4" customWidth="1"/>
    <col min="4" max="4" width="15.19921875" style="4" customWidth="1"/>
    <col min="5" max="5" width="13.59765625" style="4" customWidth="1"/>
    <col min="6" max="6" width="109.19921875" style="4" customWidth="1"/>
    <col min="7" max="16384" width="9.3984375" style="4" customWidth="1"/>
  </cols>
  <sheetData>
    <row r="1" spans="1:6" ht="13.5" customHeight="1">
      <c r="A1" s="882" t="s">
        <v>373</v>
      </c>
      <c r="B1" s="882"/>
      <c r="C1" s="882"/>
      <c r="D1" s="882"/>
      <c r="E1" s="883"/>
      <c r="F1" s="883"/>
    </row>
    <row r="2" spans="1:6" ht="13.5" customHeight="1">
      <c r="A2" s="882" t="s">
        <v>399</v>
      </c>
      <c r="B2" s="882"/>
      <c r="C2" s="882"/>
      <c r="D2" s="882"/>
      <c r="E2" s="883"/>
      <c r="F2" s="883"/>
    </row>
    <row r="3" spans="1:6" ht="13.5" customHeight="1">
      <c r="A3" s="884" t="s">
        <v>279</v>
      </c>
      <c r="B3" s="884"/>
      <c r="C3" s="884"/>
      <c r="D3" s="884"/>
      <c r="E3" s="883"/>
      <c r="F3" s="883"/>
    </row>
    <row r="4" spans="1:6" ht="6" customHeight="1">
      <c r="A4" s="850" t="s">
        <v>520</v>
      </c>
      <c r="B4" s="751"/>
      <c r="C4" s="751"/>
      <c r="D4" s="751"/>
      <c r="E4" s="751"/>
      <c r="F4" s="751"/>
    </row>
    <row r="5" spans="1:6" ht="13.5" customHeight="1">
      <c r="A5" s="753"/>
      <c r="B5" s="753"/>
      <c r="C5" s="753"/>
      <c r="D5" s="753"/>
      <c r="E5" s="753"/>
      <c r="F5" s="753"/>
    </row>
    <row r="6" spans="1:6" ht="13.5" customHeight="1">
      <c r="A6" s="567"/>
      <c r="B6" s="567"/>
      <c r="C6" s="567"/>
      <c r="D6" s="567"/>
      <c r="E6" s="567"/>
      <c r="F6" s="567"/>
    </row>
    <row r="7" spans="1:6" ht="13.5" customHeight="1">
      <c r="A7" s="886">
        <f>Summary!G4</f>
        <v>0</v>
      </c>
      <c r="B7" s="886"/>
      <c r="C7" s="886"/>
      <c r="D7" s="886"/>
      <c r="E7" s="883"/>
      <c r="F7" s="883"/>
    </row>
    <row r="8" spans="1:6" ht="17.25" customHeight="1">
      <c r="A8" s="473"/>
      <c r="B8" s="473"/>
      <c r="C8" s="473"/>
      <c r="D8" s="473"/>
      <c r="E8" s="397"/>
      <c r="F8" s="474"/>
    </row>
    <row r="9" spans="1:6" ht="12.75">
      <c r="A9" s="887">
        <f>Summary!D19</f>
        <v>0</v>
      </c>
      <c r="B9" s="887"/>
      <c r="C9" s="28"/>
      <c r="D9" s="398">
        <f>Summary!K22</f>
        <v>0</v>
      </c>
      <c r="F9" s="417">
        <f>'Schedule P1'!O13</f>
        <v>0</v>
      </c>
    </row>
    <row r="10" spans="1:6" ht="9">
      <c r="A10" s="885" t="s">
        <v>346</v>
      </c>
      <c r="B10" s="885"/>
      <c r="C10" s="396"/>
      <c r="D10" s="396" t="s">
        <v>347</v>
      </c>
      <c r="F10" s="396" t="s">
        <v>50</v>
      </c>
    </row>
    <row r="11" spans="1:6" ht="3" customHeight="1">
      <c r="A11" s="154"/>
      <c r="B11" s="154"/>
      <c r="C11" s="396"/>
      <c r="D11" s="396"/>
      <c r="F11" s="396"/>
    </row>
    <row r="12" spans="1:6" ht="13.5" customHeight="1" thickBot="1">
      <c r="A12" s="401"/>
      <c r="B12" s="516"/>
      <c r="C12" s="401"/>
      <c r="D12" s="28"/>
      <c r="E12" s="28"/>
      <c r="F12" s="28"/>
    </row>
    <row r="13" spans="1:6" ht="16.5" customHeight="1" thickTop="1">
      <c r="A13" s="399" t="s">
        <v>389</v>
      </c>
      <c r="B13" s="517">
        <f>'Schedule P1_2'!B26</f>
        <v>0</v>
      </c>
      <c r="C13" s="866" t="s">
        <v>572</v>
      </c>
      <c r="D13" s="867"/>
      <c r="E13" s="890"/>
      <c r="F13" s="891"/>
    </row>
    <row r="14" spans="1:6" ht="16.5" customHeight="1">
      <c r="A14" s="541" t="s">
        <v>571</v>
      </c>
      <c r="B14" s="517">
        <f>'Schedule P1_2'!C26</f>
        <v>0</v>
      </c>
      <c r="C14" s="873"/>
      <c r="D14" s="878"/>
      <c r="E14" s="878"/>
      <c r="F14" s="879"/>
    </row>
    <row r="15" spans="1:6" ht="16.5" customHeight="1" thickBot="1">
      <c r="A15" s="562"/>
      <c r="B15" s="563"/>
      <c r="C15" s="870"/>
      <c r="D15" s="871"/>
      <c r="E15" s="871"/>
      <c r="F15" s="872"/>
    </row>
    <row r="16" spans="1:6" ht="16.5" customHeight="1" thickTop="1">
      <c r="A16" s="400" t="s">
        <v>390</v>
      </c>
      <c r="B16" s="542">
        <f>'Schedule P1_2'!B27</f>
        <v>0</v>
      </c>
      <c r="C16" s="866" t="s">
        <v>572</v>
      </c>
      <c r="D16" s="867"/>
      <c r="E16" s="888"/>
      <c r="F16" s="889"/>
    </row>
    <row r="17" spans="1:6" ht="16.5" customHeight="1">
      <c r="A17" s="541" t="s">
        <v>571</v>
      </c>
      <c r="B17" s="517">
        <f>'Schedule P1_2'!C27</f>
        <v>0</v>
      </c>
      <c r="C17" s="880"/>
      <c r="D17" s="874"/>
      <c r="E17" s="874"/>
      <c r="F17" s="875"/>
    </row>
    <row r="18" spans="1:6" ht="16.5" customHeight="1" thickBot="1">
      <c r="A18" s="562"/>
      <c r="B18" s="563"/>
      <c r="C18" s="870"/>
      <c r="D18" s="871"/>
      <c r="E18" s="871"/>
      <c r="F18" s="872"/>
    </row>
    <row r="19" spans="1:6" ht="16.5" customHeight="1" thickTop="1">
      <c r="A19" s="400" t="s">
        <v>391</v>
      </c>
      <c r="B19" s="542">
        <f>'Schedule P1_2'!B28</f>
        <v>0</v>
      </c>
      <c r="C19" s="866" t="s">
        <v>572</v>
      </c>
      <c r="D19" s="867"/>
      <c r="E19" s="888"/>
      <c r="F19" s="889"/>
    </row>
    <row r="20" spans="1:6" ht="16.5" customHeight="1">
      <c r="A20" s="541" t="s">
        <v>571</v>
      </c>
      <c r="B20" s="517">
        <f>'Schedule P1_2'!C28</f>
        <v>0</v>
      </c>
      <c r="C20" s="873"/>
      <c r="D20" s="874"/>
      <c r="E20" s="874"/>
      <c r="F20" s="875"/>
    </row>
    <row r="21" spans="1:6" ht="16.5" customHeight="1" thickBot="1">
      <c r="A21" s="562"/>
      <c r="B21" s="563"/>
      <c r="C21" s="870"/>
      <c r="D21" s="871"/>
      <c r="E21" s="871"/>
      <c r="F21" s="872"/>
    </row>
    <row r="22" spans="1:6" ht="16.5" customHeight="1" thickTop="1">
      <c r="A22" s="400" t="s">
        <v>392</v>
      </c>
      <c r="B22" s="542">
        <f>'Schedule P1_2'!B29</f>
        <v>0</v>
      </c>
      <c r="C22" s="866" t="s">
        <v>572</v>
      </c>
      <c r="D22" s="867"/>
      <c r="E22" s="888"/>
      <c r="F22" s="889"/>
    </row>
    <row r="23" spans="1:6" ht="16.5" customHeight="1">
      <c r="A23" s="541" t="s">
        <v>571</v>
      </c>
      <c r="B23" s="517">
        <f>'Schedule P1_2'!C29</f>
        <v>0</v>
      </c>
      <c r="C23" s="881"/>
      <c r="D23" s="874"/>
      <c r="E23" s="874"/>
      <c r="F23" s="875"/>
    </row>
    <row r="24" spans="1:6" ht="16.5" customHeight="1" thickBot="1">
      <c r="A24" s="562"/>
      <c r="B24" s="563"/>
      <c r="C24" s="870"/>
      <c r="D24" s="871"/>
      <c r="E24" s="871"/>
      <c r="F24" s="872"/>
    </row>
    <row r="25" spans="1:6" ht="16.5" customHeight="1" thickTop="1">
      <c r="A25" s="400" t="s">
        <v>393</v>
      </c>
      <c r="B25" s="542">
        <f>'Schedule P1_2'!B30</f>
        <v>0</v>
      </c>
      <c r="C25" s="866" t="s">
        <v>572</v>
      </c>
      <c r="D25" s="867"/>
      <c r="E25" s="888"/>
      <c r="F25" s="889"/>
    </row>
    <row r="26" spans="1:6" ht="16.5" customHeight="1">
      <c r="A26" s="541" t="s">
        <v>571</v>
      </c>
      <c r="B26" s="517">
        <f>'Schedule P1_2'!C30</f>
        <v>0</v>
      </c>
      <c r="C26" s="873"/>
      <c r="D26" s="874"/>
      <c r="E26" s="874"/>
      <c r="F26" s="875"/>
    </row>
    <row r="27" spans="1:6" ht="16.5" customHeight="1" thickBot="1">
      <c r="A27" s="562"/>
      <c r="B27" s="563"/>
      <c r="C27" s="870"/>
      <c r="D27" s="871"/>
      <c r="E27" s="871"/>
      <c r="F27" s="872"/>
    </row>
    <row r="28" spans="1:6" ht="16.5" customHeight="1" thickTop="1">
      <c r="A28" s="400" t="s">
        <v>394</v>
      </c>
      <c r="B28" s="542">
        <f>'Schedule P1_2'!B31</f>
        <v>0</v>
      </c>
      <c r="C28" s="866" t="s">
        <v>572</v>
      </c>
      <c r="D28" s="867"/>
      <c r="E28" s="888"/>
      <c r="F28" s="889"/>
    </row>
    <row r="29" spans="1:6" ht="16.5" customHeight="1">
      <c r="A29" s="541" t="s">
        <v>571</v>
      </c>
      <c r="B29" s="517">
        <f>'Schedule P1_2'!C31</f>
        <v>0</v>
      </c>
      <c r="C29" s="873"/>
      <c r="D29" s="874"/>
      <c r="E29" s="874"/>
      <c r="F29" s="875"/>
    </row>
    <row r="30" spans="1:6" ht="16.5" customHeight="1" thickBot="1">
      <c r="A30" s="562"/>
      <c r="B30" s="563"/>
      <c r="C30" s="870"/>
      <c r="D30" s="871"/>
      <c r="E30" s="871"/>
      <c r="F30" s="872"/>
    </row>
    <row r="31" spans="1:6" ht="16.5" customHeight="1" thickTop="1">
      <c r="A31" s="400" t="s">
        <v>395</v>
      </c>
      <c r="B31" s="542">
        <f>'Schedule P1_2'!B32</f>
        <v>0</v>
      </c>
      <c r="C31" s="866" t="s">
        <v>572</v>
      </c>
      <c r="D31" s="867"/>
      <c r="E31" s="888"/>
      <c r="F31" s="889"/>
    </row>
    <row r="32" spans="1:6" ht="16.5" customHeight="1">
      <c r="A32" s="541" t="s">
        <v>571</v>
      </c>
      <c r="B32" s="517">
        <f>'Schedule P1_2'!C32</f>
        <v>0</v>
      </c>
      <c r="C32" s="873"/>
      <c r="D32" s="874"/>
      <c r="E32" s="874"/>
      <c r="F32" s="875"/>
    </row>
    <row r="33" spans="1:6" ht="16.5" customHeight="1" thickBot="1">
      <c r="A33" s="562"/>
      <c r="B33" s="563"/>
      <c r="C33" s="870"/>
      <c r="D33" s="871"/>
      <c r="E33" s="871"/>
      <c r="F33" s="872"/>
    </row>
    <row r="34" spans="1:6" ht="16.5" customHeight="1" thickTop="1">
      <c r="A34" s="400" t="s">
        <v>396</v>
      </c>
      <c r="B34" s="542">
        <f>'Schedule P1_2'!B33</f>
        <v>0</v>
      </c>
      <c r="C34" s="866" t="s">
        <v>572</v>
      </c>
      <c r="D34" s="867"/>
      <c r="E34" s="888"/>
      <c r="F34" s="889"/>
    </row>
    <row r="35" spans="1:6" ht="16.5" customHeight="1">
      <c r="A35" s="541" t="s">
        <v>571</v>
      </c>
      <c r="B35" s="517">
        <f>'Schedule P1_2'!C33</f>
        <v>0</v>
      </c>
      <c r="C35" s="873"/>
      <c r="D35" s="874"/>
      <c r="E35" s="874"/>
      <c r="F35" s="875"/>
    </row>
    <row r="36" spans="1:6" ht="16.5" customHeight="1" thickBot="1">
      <c r="A36" s="562"/>
      <c r="B36" s="563"/>
      <c r="C36" s="870"/>
      <c r="D36" s="871"/>
      <c r="E36" s="871"/>
      <c r="F36" s="872"/>
    </row>
    <row r="37" spans="1:6" ht="16.5" customHeight="1" thickTop="1">
      <c r="A37" s="400" t="s">
        <v>397</v>
      </c>
      <c r="B37" s="542">
        <f>'Schedule P1_2'!B34</f>
        <v>0</v>
      </c>
      <c r="C37" s="866" t="s">
        <v>572</v>
      </c>
      <c r="D37" s="867"/>
      <c r="E37" s="888"/>
      <c r="F37" s="889"/>
    </row>
    <row r="38" spans="1:6" ht="16.5" customHeight="1">
      <c r="A38" s="541" t="s">
        <v>571</v>
      </c>
      <c r="B38" s="517">
        <f>'Schedule P1_2'!C34</f>
        <v>0</v>
      </c>
      <c r="C38" s="873"/>
      <c r="D38" s="874"/>
      <c r="E38" s="874"/>
      <c r="F38" s="875"/>
    </row>
    <row r="39" spans="1:6" ht="16.5" customHeight="1" thickBot="1">
      <c r="A39" s="562"/>
      <c r="B39" s="563"/>
      <c r="C39" s="615"/>
      <c r="D39" s="616"/>
      <c r="E39" s="616"/>
      <c r="F39" s="617"/>
    </row>
    <row r="40" spans="1:6" ht="16.5" customHeight="1" thickTop="1">
      <c r="A40" s="400" t="s">
        <v>398</v>
      </c>
      <c r="B40" s="542">
        <f>'Schedule P1_2'!B35</f>
        <v>0</v>
      </c>
      <c r="C40" s="866" t="s">
        <v>572</v>
      </c>
      <c r="D40" s="867"/>
      <c r="E40" s="888"/>
      <c r="F40" s="889"/>
    </row>
    <row r="41" spans="1:6" ht="16.5" customHeight="1">
      <c r="A41" s="541" t="s">
        <v>571</v>
      </c>
      <c r="B41" s="517">
        <f>'Schedule P1_2'!C35</f>
        <v>0</v>
      </c>
      <c r="C41" s="873"/>
      <c r="D41" s="874"/>
      <c r="E41" s="874"/>
      <c r="F41" s="875"/>
    </row>
    <row r="42" spans="1:6" ht="16.5" customHeight="1" thickBot="1">
      <c r="A42" s="562"/>
      <c r="B42" s="563"/>
      <c r="C42" s="870"/>
      <c r="D42" s="871"/>
      <c r="E42" s="871"/>
      <c r="F42" s="872"/>
    </row>
    <row r="43" ht="9.75" thickTop="1"/>
    <row r="44" ht="9">
      <c r="F44" s="518" t="str">
        <f>Header!P31</f>
        <v>ko_09.01.2010</v>
      </c>
    </row>
  </sheetData>
  <sheetProtection password="C1CB" sheet="1" objects="1" scenarios="1" selectLockedCells="1"/>
  <mergeCells count="46">
    <mergeCell ref="C33:F33"/>
    <mergeCell ref="E13:F13"/>
    <mergeCell ref="E16:F16"/>
    <mergeCell ref="C42:F42"/>
    <mergeCell ref="C38:F38"/>
    <mergeCell ref="C36:F36"/>
    <mergeCell ref="C41:F41"/>
    <mergeCell ref="C30:F30"/>
    <mergeCell ref="C24:F24"/>
    <mergeCell ref="C26:F26"/>
    <mergeCell ref="C29:F29"/>
    <mergeCell ref="A4:F5"/>
    <mergeCell ref="A7:F7"/>
    <mergeCell ref="A1:F1"/>
    <mergeCell ref="A2:F2"/>
    <mergeCell ref="A3:F3"/>
    <mergeCell ref="A10:B10"/>
    <mergeCell ref="A9:B9"/>
    <mergeCell ref="E22:F22"/>
    <mergeCell ref="E25:F25"/>
    <mergeCell ref="E28:F28"/>
    <mergeCell ref="C21:F21"/>
    <mergeCell ref="C14:F14"/>
    <mergeCell ref="C17:F17"/>
    <mergeCell ref="C20:F20"/>
    <mergeCell ref="C27:F27"/>
    <mergeCell ref="C13:D13"/>
    <mergeCell ref="C16:D16"/>
    <mergeCell ref="C19:D19"/>
    <mergeCell ref="C22:D22"/>
    <mergeCell ref="C25:D25"/>
    <mergeCell ref="C28:D28"/>
    <mergeCell ref="C18:F18"/>
    <mergeCell ref="C15:F15"/>
    <mergeCell ref="C23:F23"/>
    <mergeCell ref="E19:F19"/>
    <mergeCell ref="C31:D31"/>
    <mergeCell ref="C34:D34"/>
    <mergeCell ref="C37:D37"/>
    <mergeCell ref="C40:D40"/>
    <mergeCell ref="E31:F31"/>
    <mergeCell ref="E34:F34"/>
    <mergeCell ref="E37:F37"/>
    <mergeCell ref="E40:F40"/>
    <mergeCell ref="C35:F35"/>
    <mergeCell ref="C32:F32"/>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4.xml><?xml version="1.0" encoding="utf-8"?>
<worksheet xmlns="http://schemas.openxmlformats.org/spreadsheetml/2006/main" xmlns:r="http://schemas.openxmlformats.org/officeDocument/2006/relationships">
  <dimension ref="A1:F44"/>
  <sheetViews>
    <sheetView view="pageBreakPreview" zoomScale="90" zoomScaleSheetLayoutView="90" zoomScalePageLayoutView="0" workbookViewId="0" topLeftCell="C7">
      <selection activeCell="E13" sqref="E13:F13"/>
    </sheetView>
  </sheetViews>
  <sheetFormatPr defaultColWidth="9.3984375" defaultRowHeight="9.75"/>
  <cols>
    <col min="1" max="1" width="23" style="4" customWidth="1"/>
    <col min="2" max="2" width="65" style="4" customWidth="1"/>
    <col min="3" max="3" width="9.796875" style="4" customWidth="1"/>
    <col min="4" max="4" width="15.19921875" style="4" customWidth="1"/>
    <col min="5" max="5" width="13.59765625" style="4" customWidth="1"/>
    <col min="6" max="6" width="109.19921875" style="4" customWidth="1"/>
    <col min="7" max="16384" width="9.3984375" style="4" customWidth="1"/>
  </cols>
  <sheetData>
    <row r="1" spans="1:6" ht="13.5" customHeight="1">
      <c r="A1" s="882" t="s">
        <v>373</v>
      </c>
      <c r="B1" s="882"/>
      <c r="C1" s="882"/>
      <c r="D1" s="882"/>
      <c r="E1" s="883"/>
      <c r="F1" s="883"/>
    </row>
    <row r="2" spans="1:6" ht="13.5" customHeight="1">
      <c r="A2" s="882" t="s">
        <v>399</v>
      </c>
      <c r="B2" s="882"/>
      <c r="C2" s="882"/>
      <c r="D2" s="882"/>
      <c r="E2" s="883"/>
      <c r="F2" s="883"/>
    </row>
    <row r="3" spans="1:6" ht="13.5" customHeight="1">
      <c r="A3" s="884" t="s">
        <v>279</v>
      </c>
      <c r="B3" s="884"/>
      <c r="C3" s="884"/>
      <c r="D3" s="884"/>
      <c r="E3" s="883"/>
      <c r="F3" s="883"/>
    </row>
    <row r="4" spans="1:6" ht="3.75" customHeight="1">
      <c r="A4" s="850" t="s">
        <v>520</v>
      </c>
      <c r="B4" s="751"/>
      <c r="C4" s="751"/>
      <c r="D4" s="751"/>
      <c r="E4" s="751"/>
      <c r="F4" s="751"/>
    </row>
    <row r="5" spans="1:6" ht="13.5" customHeight="1">
      <c r="A5" s="753"/>
      <c r="B5" s="753"/>
      <c r="C5" s="753"/>
      <c r="D5" s="753"/>
      <c r="E5" s="753"/>
      <c r="F5" s="753"/>
    </row>
    <row r="6" spans="1:6" ht="13.5" customHeight="1">
      <c r="A6" s="567"/>
      <c r="B6" s="567"/>
      <c r="C6" s="567"/>
      <c r="D6" s="567"/>
      <c r="E6" s="567"/>
      <c r="F6" s="567"/>
    </row>
    <row r="7" spans="1:6" ht="13.5" customHeight="1">
      <c r="A7" s="886">
        <f>Summary!G4</f>
        <v>0</v>
      </c>
      <c r="B7" s="886"/>
      <c r="C7" s="886"/>
      <c r="D7" s="886"/>
      <c r="E7" s="883"/>
      <c r="F7" s="883"/>
    </row>
    <row r="8" spans="1:6" ht="17.25" customHeight="1">
      <c r="A8" s="473"/>
      <c r="B8" s="473"/>
      <c r="C8" s="473"/>
      <c r="D8" s="473"/>
      <c r="E8" s="397"/>
      <c r="F8" s="474"/>
    </row>
    <row r="9" spans="1:6" ht="12.75">
      <c r="A9" s="887">
        <f>Summary!D19</f>
        <v>0</v>
      </c>
      <c r="B9" s="887"/>
      <c r="C9" s="28"/>
      <c r="D9" s="398">
        <f>Summary!K22</f>
        <v>0</v>
      </c>
      <c r="F9" s="417">
        <f>'Schedule P1'!O13</f>
        <v>0</v>
      </c>
    </row>
    <row r="10" spans="1:6" ht="9">
      <c r="A10" s="885" t="s">
        <v>346</v>
      </c>
      <c r="B10" s="885"/>
      <c r="C10" s="396"/>
      <c r="D10" s="396" t="s">
        <v>347</v>
      </c>
      <c r="F10" s="396" t="s">
        <v>50</v>
      </c>
    </row>
    <row r="11" spans="1:6" ht="3" customHeight="1">
      <c r="A11" s="154"/>
      <c r="B11" s="154"/>
      <c r="C11" s="396"/>
      <c r="D11" s="396"/>
      <c r="F11" s="396"/>
    </row>
    <row r="12" spans="1:6" ht="13.5" customHeight="1" thickBot="1">
      <c r="A12" s="401"/>
      <c r="B12" s="516"/>
      <c r="C12" s="401"/>
      <c r="D12" s="28"/>
      <c r="E12" s="28"/>
      <c r="F12" s="28"/>
    </row>
    <row r="13" spans="1:6" ht="16.5" customHeight="1" thickTop="1">
      <c r="A13" s="543" t="s">
        <v>411</v>
      </c>
      <c r="B13" s="517">
        <f>'Schedule P1_2'!B36</f>
        <v>0</v>
      </c>
      <c r="C13" s="866" t="s">
        <v>572</v>
      </c>
      <c r="D13" s="867"/>
      <c r="E13" s="890"/>
      <c r="F13" s="891"/>
    </row>
    <row r="14" spans="1:6" ht="16.5" customHeight="1">
      <c r="A14" s="541" t="s">
        <v>571</v>
      </c>
      <c r="B14" s="517">
        <f>'Schedule P1_2'!C36</f>
        <v>0</v>
      </c>
      <c r="C14" s="873"/>
      <c r="D14" s="878"/>
      <c r="E14" s="878"/>
      <c r="F14" s="879"/>
    </row>
    <row r="15" spans="1:6" ht="16.5" customHeight="1" thickBot="1">
      <c r="A15" s="562"/>
      <c r="B15" s="563"/>
      <c r="C15" s="870"/>
      <c r="D15" s="871"/>
      <c r="E15" s="871"/>
      <c r="F15" s="872"/>
    </row>
    <row r="16" spans="1:6" ht="16.5" customHeight="1" thickTop="1">
      <c r="A16" s="544" t="s">
        <v>412</v>
      </c>
      <c r="B16" s="542">
        <f>'Schedule P1_2'!B37</f>
        <v>0</v>
      </c>
      <c r="C16" s="866" t="s">
        <v>572</v>
      </c>
      <c r="D16" s="867"/>
      <c r="E16" s="888"/>
      <c r="F16" s="889"/>
    </row>
    <row r="17" spans="1:6" ht="16.5" customHeight="1">
      <c r="A17" s="541" t="s">
        <v>571</v>
      </c>
      <c r="B17" s="517">
        <f>'Schedule P1_2'!C37</f>
        <v>0</v>
      </c>
      <c r="C17" s="880"/>
      <c r="D17" s="717"/>
      <c r="E17" s="717"/>
      <c r="F17" s="892"/>
    </row>
    <row r="18" spans="1:6" ht="16.5" customHeight="1" thickBot="1">
      <c r="A18" s="562"/>
      <c r="B18" s="563"/>
      <c r="C18" s="870"/>
      <c r="D18" s="871"/>
      <c r="E18" s="871"/>
      <c r="F18" s="872"/>
    </row>
    <row r="19" spans="1:6" ht="16.5" customHeight="1" thickTop="1">
      <c r="A19" s="544" t="s">
        <v>413</v>
      </c>
      <c r="B19" s="542">
        <f>'Schedule P1_2'!B38</f>
        <v>0</v>
      </c>
      <c r="C19" s="866" t="s">
        <v>572</v>
      </c>
      <c r="D19" s="867"/>
      <c r="E19" s="888"/>
      <c r="F19" s="889"/>
    </row>
    <row r="20" spans="1:6" ht="16.5" customHeight="1">
      <c r="A20" s="541" t="s">
        <v>571</v>
      </c>
      <c r="B20" s="517">
        <f>'Schedule P1_2'!C38</f>
        <v>0</v>
      </c>
      <c r="C20" s="873"/>
      <c r="D20" s="717"/>
      <c r="E20" s="717"/>
      <c r="F20" s="892"/>
    </row>
    <row r="21" spans="1:6" ht="16.5" customHeight="1" thickBot="1">
      <c r="A21" s="562"/>
      <c r="B21" s="563"/>
      <c r="C21" s="870"/>
      <c r="D21" s="871"/>
      <c r="E21" s="871"/>
      <c r="F21" s="872"/>
    </row>
    <row r="22" spans="1:6" ht="16.5" customHeight="1" thickTop="1">
      <c r="A22" s="544" t="s">
        <v>414</v>
      </c>
      <c r="B22" s="542">
        <f>'Schedule P1_2'!B39</f>
        <v>0</v>
      </c>
      <c r="C22" s="866" t="s">
        <v>572</v>
      </c>
      <c r="D22" s="867"/>
      <c r="E22" s="888"/>
      <c r="F22" s="889"/>
    </row>
    <row r="23" spans="1:6" ht="16.5" customHeight="1">
      <c r="A23" s="541" t="s">
        <v>571</v>
      </c>
      <c r="B23" s="517">
        <f>'Schedule P1_2'!C39</f>
        <v>0</v>
      </c>
      <c r="C23" s="881"/>
      <c r="D23" s="717"/>
      <c r="E23" s="717"/>
      <c r="F23" s="892"/>
    </row>
    <row r="24" spans="1:6" ht="16.5" customHeight="1" thickBot="1">
      <c r="A24" s="562"/>
      <c r="B24" s="563"/>
      <c r="C24" s="870"/>
      <c r="D24" s="871"/>
      <c r="E24" s="871"/>
      <c r="F24" s="872"/>
    </row>
    <row r="25" spans="1:6" ht="16.5" customHeight="1" thickTop="1">
      <c r="A25" s="544" t="s">
        <v>415</v>
      </c>
      <c r="B25" s="542">
        <f>'Schedule P1_2'!B40</f>
        <v>0</v>
      </c>
      <c r="C25" s="866" t="s">
        <v>572</v>
      </c>
      <c r="D25" s="867"/>
      <c r="E25" s="888"/>
      <c r="F25" s="889"/>
    </row>
    <row r="26" spans="1:6" ht="16.5" customHeight="1">
      <c r="A26" s="541" t="s">
        <v>571</v>
      </c>
      <c r="B26" s="517">
        <f>'Schedule P1_2'!C40</f>
        <v>0</v>
      </c>
      <c r="C26" s="873"/>
      <c r="D26" s="717"/>
      <c r="E26" s="717"/>
      <c r="F26" s="892"/>
    </row>
    <row r="27" spans="1:6" ht="16.5" customHeight="1" thickBot="1">
      <c r="A27" s="562"/>
      <c r="B27" s="563"/>
      <c r="C27" s="870"/>
      <c r="D27" s="871"/>
      <c r="E27" s="871"/>
      <c r="F27" s="872"/>
    </row>
    <row r="28" spans="1:6" ht="16.5" customHeight="1" thickTop="1">
      <c r="A28" s="544" t="s">
        <v>416</v>
      </c>
      <c r="B28" s="542">
        <f>'Schedule P1_2'!B41</f>
        <v>0</v>
      </c>
      <c r="C28" s="866" t="s">
        <v>572</v>
      </c>
      <c r="D28" s="867"/>
      <c r="E28" s="888"/>
      <c r="F28" s="889"/>
    </row>
    <row r="29" spans="1:6" ht="16.5" customHeight="1">
      <c r="A29" s="541" t="s">
        <v>571</v>
      </c>
      <c r="B29" s="517">
        <f>'Schedule P1_2'!C41</f>
        <v>0</v>
      </c>
      <c r="C29" s="873"/>
      <c r="D29" s="717"/>
      <c r="E29" s="717"/>
      <c r="F29" s="892"/>
    </row>
    <row r="30" spans="1:6" ht="16.5" customHeight="1" thickBot="1">
      <c r="A30" s="562"/>
      <c r="B30" s="563"/>
      <c r="C30" s="870"/>
      <c r="D30" s="871"/>
      <c r="E30" s="871"/>
      <c r="F30" s="872"/>
    </row>
    <row r="31" spans="1:6" ht="16.5" customHeight="1" thickTop="1">
      <c r="A31" s="544" t="s">
        <v>417</v>
      </c>
      <c r="B31" s="542">
        <f>'Schedule P1_2'!B42</f>
        <v>0</v>
      </c>
      <c r="C31" s="866" t="s">
        <v>572</v>
      </c>
      <c r="D31" s="867"/>
      <c r="E31" s="888"/>
      <c r="F31" s="889"/>
    </row>
    <row r="32" spans="1:6" ht="16.5" customHeight="1">
      <c r="A32" s="541" t="s">
        <v>571</v>
      </c>
      <c r="B32" s="517">
        <f>'Schedule P1_2'!C42</f>
        <v>0</v>
      </c>
      <c r="C32" s="873"/>
      <c r="D32" s="717"/>
      <c r="E32" s="717"/>
      <c r="F32" s="892"/>
    </row>
    <row r="33" spans="1:6" ht="16.5" customHeight="1" thickBot="1">
      <c r="A33" s="562"/>
      <c r="B33" s="563"/>
      <c r="C33" s="870"/>
      <c r="D33" s="871"/>
      <c r="E33" s="871"/>
      <c r="F33" s="872"/>
    </row>
    <row r="34" spans="1:6" ht="16.5" customHeight="1" thickTop="1">
      <c r="A34" s="544" t="s">
        <v>418</v>
      </c>
      <c r="B34" s="542">
        <f>'Schedule P1_2'!B43</f>
        <v>0</v>
      </c>
      <c r="C34" s="866" t="s">
        <v>572</v>
      </c>
      <c r="D34" s="867"/>
      <c r="E34" s="888"/>
      <c r="F34" s="889"/>
    </row>
    <row r="35" spans="1:6" ht="16.5" customHeight="1">
      <c r="A35" s="541" t="s">
        <v>571</v>
      </c>
      <c r="B35" s="517">
        <f>'Schedule P1_2'!C43</f>
        <v>0</v>
      </c>
      <c r="C35" s="873"/>
      <c r="D35" s="717"/>
      <c r="E35" s="717"/>
      <c r="F35" s="892"/>
    </row>
    <row r="36" spans="1:6" ht="16.5" customHeight="1" thickBot="1">
      <c r="A36" s="562"/>
      <c r="B36" s="563"/>
      <c r="C36" s="870"/>
      <c r="D36" s="871"/>
      <c r="E36" s="871"/>
      <c r="F36" s="872"/>
    </row>
    <row r="37" spans="1:6" ht="16.5" customHeight="1" thickTop="1">
      <c r="A37" s="544" t="s">
        <v>419</v>
      </c>
      <c r="B37" s="542">
        <f>'Schedule P1_2'!B44</f>
        <v>0</v>
      </c>
      <c r="C37" s="866" t="s">
        <v>572</v>
      </c>
      <c r="D37" s="867"/>
      <c r="E37" s="888"/>
      <c r="F37" s="889"/>
    </row>
    <row r="38" spans="1:6" ht="16.5" customHeight="1">
      <c r="A38" s="541" t="s">
        <v>571</v>
      </c>
      <c r="B38" s="517">
        <f>'Schedule P1_2'!C44</f>
        <v>0</v>
      </c>
      <c r="C38" s="873"/>
      <c r="D38" s="717"/>
      <c r="E38" s="717"/>
      <c r="F38" s="892"/>
    </row>
    <row r="39" spans="1:6" ht="16.5" customHeight="1" thickBot="1">
      <c r="A39" s="562"/>
      <c r="B39" s="563"/>
      <c r="C39" s="870"/>
      <c r="D39" s="871"/>
      <c r="E39" s="871"/>
      <c r="F39" s="872"/>
    </row>
    <row r="40" spans="1:6" ht="16.5" customHeight="1" thickTop="1">
      <c r="A40" s="544" t="s">
        <v>420</v>
      </c>
      <c r="B40" s="542">
        <f>'Schedule P1_2'!B45</f>
        <v>0</v>
      </c>
      <c r="C40" s="866" t="s">
        <v>572</v>
      </c>
      <c r="D40" s="867"/>
      <c r="E40" s="888"/>
      <c r="F40" s="889"/>
    </row>
    <row r="41" spans="1:6" ht="16.5" customHeight="1">
      <c r="A41" s="541" t="s">
        <v>571</v>
      </c>
      <c r="B41" s="517">
        <f>'Schedule P1_2'!C45</f>
        <v>0</v>
      </c>
      <c r="C41" s="873"/>
      <c r="D41" s="717"/>
      <c r="E41" s="717"/>
      <c r="F41" s="892"/>
    </row>
    <row r="42" spans="1:6" ht="16.5" customHeight="1" thickBot="1">
      <c r="A42" s="562"/>
      <c r="B42" s="563"/>
      <c r="C42" s="870"/>
      <c r="D42" s="871"/>
      <c r="E42" s="871"/>
      <c r="F42" s="872"/>
    </row>
    <row r="43" ht="9.75" thickTop="1"/>
    <row r="44" ht="9">
      <c r="F44" s="518" t="str">
        <f>Header!P31</f>
        <v>ko_09.01.2010</v>
      </c>
    </row>
  </sheetData>
  <sheetProtection password="C1CB" sheet="1" objects="1" scenarios="1" selectLockedCells="1"/>
  <mergeCells count="47">
    <mergeCell ref="A1:F1"/>
    <mergeCell ref="A2:F2"/>
    <mergeCell ref="A3:F3"/>
    <mergeCell ref="A10:B10"/>
    <mergeCell ref="A9:B9"/>
    <mergeCell ref="C21:F21"/>
    <mergeCell ref="C18:F18"/>
    <mergeCell ref="C15:F15"/>
    <mergeCell ref="A4:F5"/>
    <mergeCell ref="A7:F7"/>
    <mergeCell ref="C14:F14"/>
    <mergeCell ref="C17:F17"/>
    <mergeCell ref="C23:F23"/>
    <mergeCell ref="C33:F33"/>
    <mergeCell ref="C27:F27"/>
    <mergeCell ref="C29:F29"/>
    <mergeCell ref="C32:F32"/>
    <mergeCell ref="C20:F20"/>
    <mergeCell ref="E25:F25"/>
    <mergeCell ref="E28:F28"/>
    <mergeCell ref="C24:F24"/>
    <mergeCell ref="C41:F41"/>
    <mergeCell ref="C42:F42"/>
    <mergeCell ref="C35:F35"/>
    <mergeCell ref="C38:F38"/>
    <mergeCell ref="C39:F39"/>
    <mergeCell ref="C36:F36"/>
    <mergeCell ref="E31:F31"/>
    <mergeCell ref="C28:D28"/>
    <mergeCell ref="C26:F26"/>
    <mergeCell ref="C13:D13"/>
    <mergeCell ref="C16:D16"/>
    <mergeCell ref="C19:D19"/>
    <mergeCell ref="C22:D22"/>
    <mergeCell ref="C25:D25"/>
    <mergeCell ref="C30:F30"/>
    <mergeCell ref="E13:F13"/>
    <mergeCell ref="E16:F16"/>
    <mergeCell ref="E19:F19"/>
    <mergeCell ref="E22:F22"/>
    <mergeCell ref="C37:D37"/>
    <mergeCell ref="C40:D40"/>
    <mergeCell ref="E37:F37"/>
    <mergeCell ref="E40:F40"/>
    <mergeCell ref="C31:D31"/>
    <mergeCell ref="C34:D34"/>
    <mergeCell ref="E34:F34"/>
  </mergeCells>
  <printOptions/>
  <pageMargins left="0.45" right="0.53" top="0.49" bottom="0.35" header="0.25" footer="0.38"/>
  <pageSetup horizontalDpi="600" verticalDpi="600" orientation="landscape" scale="72" r:id="rId1"/>
  <headerFooter alignWithMargins="0">
    <oddHeader>&amp;R&amp;9Program Staff Classification
Schedule P1-A
</oddHeader>
  </headerFooter>
</worksheet>
</file>

<file path=xl/worksheets/sheet15.xml><?xml version="1.0" encoding="utf-8"?>
<worksheet xmlns="http://schemas.openxmlformats.org/spreadsheetml/2006/main" xmlns:r="http://schemas.openxmlformats.org/officeDocument/2006/relationships">
  <sheetPr>
    <tabColor rgb="FFFF0000"/>
  </sheetPr>
  <dimension ref="A3:M100"/>
  <sheetViews>
    <sheetView view="pageBreakPreview" zoomScale="85" zoomScaleSheetLayoutView="85" zoomScalePageLayoutView="0" workbookViewId="0" topLeftCell="A1">
      <selection activeCell="A99" sqref="A99:IV99"/>
    </sheetView>
  </sheetViews>
  <sheetFormatPr defaultColWidth="9.59765625" defaultRowHeight="9.75"/>
  <cols>
    <col min="1" max="11" width="11" style="610" customWidth="1"/>
    <col min="12" max="12" width="3" style="610" customWidth="1"/>
    <col min="13" max="13" width="18.59765625" style="610" customWidth="1"/>
    <col min="14" max="16384" width="9.59765625" style="610" customWidth="1"/>
  </cols>
  <sheetData>
    <row r="3" spans="1:13" s="662" customFormat="1" ht="12" customHeight="1">
      <c r="A3" s="661">
        <v>9</v>
      </c>
      <c r="B3" s="904" t="s">
        <v>499</v>
      </c>
      <c r="C3" s="904"/>
      <c r="D3" s="904"/>
      <c r="E3" s="904"/>
      <c r="F3" s="904"/>
      <c r="G3" s="904"/>
      <c r="H3" s="904"/>
      <c r="I3" s="904"/>
      <c r="J3" s="904"/>
      <c r="K3" s="904"/>
      <c r="L3" s="905"/>
      <c r="M3" s="905"/>
    </row>
    <row r="4" spans="2:13" s="662" customFormat="1" ht="12" customHeight="1">
      <c r="B4" s="904"/>
      <c r="C4" s="904"/>
      <c r="D4" s="904"/>
      <c r="E4" s="904"/>
      <c r="F4" s="904"/>
      <c r="G4" s="904"/>
      <c r="H4" s="904"/>
      <c r="I4" s="904"/>
      <c r="J4" s="904"/>
      <c r="K4" s="904"/>
      <c r="L4" s="905"/>
      <c r="M4" s="905"/>
    </row>
    <row r="5" spans="2:13" s="662" customFormat="1" ht="3.75" customHeight="1">
      <c r="B5" s="904"/>
      <c r="C5" s="904"/>
      <c r="D5" s="904"/>
      <c r="E5" s="904"/>
      <c r="F5" s="904"/>
      <c r="G5" s="904"/>
      <c r="H5" s="904"/>
      <c r="I5" s="904"/>
      <c r="J5" s="904"/>
      <c r="K5" s="904"/>
      <c r="L5" s="905"/>
      <c r="M5" s="905"/>
    </row>
    <row r="6" ht="12" customHeight="1"/>
    <row r="7" ht="12" customHeight="1"/>
    <row r="8" spans="2:13" ht="12" customHeight="1">
      <c r="B8" s="893" t="s">
        <v>500</v>
      </c>
      <c r="C8" s="893"/>
      <c r="D8" s="893"/>
      <c r="E8" s="893"/>
      <c r="F8" s="893"/>
      <c r="G8" s="893"/>
      <c r="H8" s="893"/>
      <c r="I8" s="893"/>
      <c r="J8" s="893"/>
      <c r="K8" s="893"/>
      <c r="L8" s="893"/>
      <c r="M8" s="901">
        <f>'Schedule P1'!I34</f>
        <v>0</v>
      </c>
    </row>
    <row r="9" spans="2:13" ht="12" customHeight="1">
      <c r="B9" s="893"/>
      <c r="C9" s="893"/>
      <c r="D9" s="893"/>
      <c r="E9" s="893"/>
      <c r="F9" s="893"/>
      <c r="G9" s="893"/>
      <c r="H9" s="893"/>
      <c r="I9" s="893"/>
      <c r="J9" s="893"/>
      <c r="K9" s="893"/>
      <c r="L9" s="893"/>
      <c r="M9" s="901"/>
    </row>
    <row r="10" spans="2:13" ht="12" customHeight="1">
      <c r="B10" s="753"/>
      <c r="C10" s="753"/>
      <c r="D10" s="753"/>
      <c r="E10" s="753"/>
      <c r="F10" s="753"/>
      <c r="G10" s="753"/>
      <c r="H10" s="753"/>
      <c r="I10" s="753"/>
      <c r="J10" s="753"/>
      <c r="K10" s="753"/>
      <c r="L10" s="893"/>
      <c r="M10" s="901"/>
    </row>
    <row r="11" spans="2:13" ht="12" customHeight="1" thickBot="1">
      <c r="B11" s="753"/>
      <c r="C11" s="753"/>
      <c r="D11" s="753"/>
      <c r="E11" s="753"/>
      <c r="F11" s="753"/>
      <c r="G11" s="753"/>
      <c r="H11" s="753"/>
      <c r="I11" s="753"/>
      <c r="J11" s="753"/>
      <c r="K11" s="753"/>
      <c r="L11" s="893"/>
      <c r="M11" s="902"/>
    </row>
    <row r="12" ht="12" customHeight="1"/>
    <row r="13" ht="12" customHeight="1"/>
    <row r="14" spans="2:13" ht="12" customHeight="1">
      <c r="B14" s="893" t="s">
        <v>501</v>
      </c>
      <c r="C14" s="893"/>
      <c r="D14" s="893"/>
      <c r="E14" s="893"/>
      <c r="F14" s="893"/>
      <c r="G14" s="893"/>
      <c r="H14" s="893"/>
      <c r="I14" s="893"/>
      <c r="J14" s="893"/>
      <c r="K14" s="893"/>
      <c r="M14" s="906">
        <f>'Schedule P1'!K35</f>
        <v>0</v>
      </c>
    </row>
    <row r="15" spans="2:13" ht="12" customHeight="1">
      <c r="B15" s="893"/>
      <c r="C15" s="893"/>
      <c r="D15" s="893"/>
      <c r="E15" s="893"/>
      <c r="F15" s="893"/>
      <c r="G15" s="893"/>
      <c r="H15" s="893"/>
      <c r="I15" s="893"/>
      <c r="J15" s="893"/>
      <c r="K15" s="893"/>
      <c r="M15" s="901"/>
    </row>
    <row r="16" spans="2:13" ht="12" customHeight="1">
      <c r="B16" s="893"/>
      <c r="C16" s="893"/>
      <c r="D16" s="893"/>
      <c r="E16" s="893"/>
      <c r="F16" s="893"/>
      <c r="G16" s="893"/>
      <c r="H16" s="893"/>
      <c r="I16" s="893"/>
      <c r="J16" s="893"/>
      <c r="K16" s="893"/>
      <c r="M16" s="901"/>
    </row>
    <row r="17" spans="2:13" ht="12" customHeight="1">
      <c r="B17" s="893"/>
      <c r="C17" s="893"/>
      <c r="D17" s="893"/>
      <c r="E17" s="893"/>
      <c r="F17" s="893"/>
      <c r="G17" s="893"/>
      <c r="H17" s="893"/>
      <c r="I17" s="893"/>
      <c r="J17" s="893"/>
      <c r="K17" s="893"/>
      <c r="M17" s="901"/>
    </row>
    <row r="18" spans="2:13" ht="12" customHeight="1" thickBot="1">
      <c r="B18" s="753"/>
      <c r="C18" s="753"/>
      <c r="D18" s="753"/>
      <c r="E18" s="753"/>
      <c r="F18" s="753"/>
      <c r="G18" s="753"/>
      <c r="H18" s="753"/>
      <c r="I18" s="753"/>
      <c r="J18" s="753"/>
      <c r="K18" s="753"/>
      <c r="M18" s="902"/>
    </row>
    <row r="19" ht="12" customHeight="1"/>
    <row r="20" ht="12" customHeight="1"/>
    <row r="21" spans="2:11" ht="12" customHeight="1">
      <c r="B21" s="893" t="s">
        <v>502</v>
      </c>
      <c r="C21" s="893"/>
      <c r="D21" s="893"/>
      <c r="E21" s="893"/>
      <c r="F21" s="893"/>
      <c r="G21" s="893"/>
      <c r="H21" s="893"/>
      <c r="I21" s="893"/>
      <c r="J21" s="893"/>
      <c r="K21" s="893"/>
    </row>
    <row r="22" spans="2:11" ht="12" customHeight="1">
      <c r="B22" s="893"/>
      <c r="C22" s="893"/>
      <c r="D22" s="893"/>
      <c r="E22" s="893"/>
      <c r="F22" s="893"/>
      <c r="G22" s="893"/>
      <c r="H22" s="893"/>
      <c r="I22" s="893"/>
      <c r="J22" s="893"/>
      <c r="K22" s="893"/>
    </row>
    <row r="23" spans="2:11" ht="12" customHeight="1">
      <c r="B23" s="893"/>
      <c r="C23" s="893"/>
      <c r="D23" s="893"/>
      <c r="E23" s="893"/>
      <c r="F23" s="893"/>
      <c r="G23" s="893"/>
      <c r="H23" s="893"/>
      <c r="I23" s="893"/>
      <c r="J23" s="893"/>
      <c r="K23" s="893"/>
    </row>
    <row r="24" spans="2:11" ht="12" customHeight="1">
      <c r="B24" s="753"/>
      <c r="C24" s="753"/>
      <c r="D24" s="753"/>
      <c r="E24" s="753"/>
      <c r="F24" s="753"/>
      <c r="G24" s="753"/>
      <c r="H24" s="753"/>
      <c r="I24" s="753"/>
      <c r="J24" s="753"/>
      <c r="K24" s="753"/>
    </row>
    <row r="25" ht="12" customHeight="1"/>
    <row r="26" ht="12" customHeight="1"/>
    <row r="27" spans="2:13" ht="12" customHeight="1">
      <c r="B27" s="893" t="s">
        <v>503</v>
      </c>
      <c r="C27" s="893"/>
      <c r="D27" s="893"/>
      <c r="E27" s="893"/>
      <c r="F27" s="893"/>
      <c r="G27" s="893"/>
      <c r="H27" s="893"/>
      <c r="I27" s="893"/>
      <c r="J27" s="893"/>
      <c r="K27" s="893"/>
      <c r="M27" s="899">
        <f>SUM(M14*1601)</f>
        <v>0</v>
      </c>
    </row>
    <row r="28" spans="2:13" ht="12" customHeight="1">
      <c r="B28" s="893"/>
      <c r="C28" s="893"/>
      <c r="D28" s="893"/>
      <c r="E28" s="893"/>
      <c r="F28" s="893"/>
      <c r="G28" s="893"/>
      <c r="H28" s="893"/>
      <c r="I28" s="893"/>
      <c r="J28" s="893"/>
      <c r="K28" s="893"/>
      <c r="M28" s="899"/>
    </row>
    <row r="29" spans="2:13" ht="12" customHeight="1">
      <c r="B29" s="893"/>
      <c r="C29" s="893"/>
      <c r="D29" s="893"/>
      <c r="E29" s="893"/>
      <c r="F29" s="893"/>
      <c r="G29" s="893"/>
      <c r="H29" s="893"/>
      <c r="I29" s="893"/>
      <c r="J29" s="893"/>
      <c r="K29" s="893"/>
      <c r="M29" s="899"/>
    </row>
    <row r="30" spans="2:13" ht="12" customHeight="1">
      <c r="B30" s="893"/>
      <c r="C30" s="893"/>
      <c r="D30" s="893"/>
      <c r="E30" s="893"/>
      <c r="F30" s="893"/>
      <c r="G30" s="893"/>
      <c r="H30" s="893"/>
      <c r="I30" s="893"/>
      <c r="J30" s="893"/>
      <c r="K30" s="893"/>
      <c r="M30" s="899"/>
    </row>
    <row r="31" spans="2:13" ht="12" customHeight="1" thickBot="1">
      <c r="B31" s="893"/>
      <c r="C31" s="893"/>
      <c r="D31" s="893"/>
      <c r="E31" s="893"/>
      <c r="F31" s="893"/>
      <c r="G31" s="893"/>
      <c r="H31" s="893"/>
      <c r="I31" s="893"/>
      <c r="J31" s="893"/>
      <c r="K31" s="893"/>
      <c r="M31" s="900"/>
    </row>
    <row r="32" ht="12" customHeight="1"/>
    <row r="33" ht="12" customHeight="1"/>
    <row r="34" spans="2:13" ht="15">
      <c r="B34" s="893" t="s">
        <v>504</v>
      </c>
      <c r="C34" s="893"/>
      <c r="D34" s="893"/>
      <c r="E34" s="893"/>
      <c r="F34" s="893"/>
      <c r="G34" s="893"/>
      <c r="H34" s="893"/>
      <c r="I34" s="893"/>
      <c r="J34" s="893"/>
      <c r="K34" s="893"/>
      <c r="M34" s="903">
        <f>Allocation_Slot!C24</f>
        <v>0</v>
      </c>
    </row>
    <row r="35" spans="2:13" ht="15.75" thickBot="1">
      <c r="B35" s="893"/>
      <c r="C35" s="893"/>
      <c r="D35" s="893"/>
      <c r="E35" s="893"/>
      <c r="F35" s="893"/>
      <c r="G35" s="893"/>
      <c r="H35" s="893"/>
      <c r="I35" s="893"/>
      <c r="J35" s="893"/>
      <c r="K35" s="893"/>
      <c r="M35" s="902"/>
    </row>
    <row r="38" spans="1:13" s="664" customFormat="1" ht="15">
      <c r="A38" s="663">
        <v>10</v>
      </c>
      <c r="B38" s="904" t="s">
        <v>505</v>
      </c>
      <c r="C38" s="904"/>
      <c r="D38" s="904"/>
      <c r="E38" s="904"/>
      <c r="F38" s="904"/>
      <c r="G38" s="904"/>
      <c r="H38" s="904"/>
      <c r="I38" s="904"/>
      <c r="J38" s="904"/>
      <c r="K38" s="904"/>
      <c r="L38" s="904"/>
      <c r="M38" s="904"/>
    </row>
    <row r="39" spans="2:13" s="664" customFormat="1" ht="15">
      <c r="B39" s="904"/>
      <c r="C39" s="904"/>
      <c r="D39" s="904"/>
      <c r="E39" s="904"/>
      <c r="F39" s="904"/>
      <c r="G39" s="904"/>
      <c r="H39" s="904"/>
      <c r="I39" s="904"/>
      <c r="J39" s="904"/>
      <c r="K39" s="904"/>
      <c r="L39" s="904"/>
      <c r="M39" s="904"/>
    </row>
    <row r="40" ht="12" customHeight="1"/>
    <row r="41" ht="12" customHeight="1"/>
    <row r="42" spans="2:13" ht="12" customHeight="1">
      <c r="B42" s="893" t="s">
        <v>581</v>
      </c>
      <c r="C42" s="893"/>
      <c r="D42" s="893"/>
      <c r="E42" s="893"/>
      <c r="F42" s="893"/>
      <c r="G42" s="893"/>
      <c r="H42" s="893"/>
      <c r="I42" s="893"/>
      <c r="J42" s="893"/>
      <c r="K42" s="893"/>
      <c r="M42" s="901">
        <f>M8</f>
        <v>0</v>
      </c>
    </row>
    <row r="43" spans="2:13" ht="13.5" customHeight="1">
      <c r="B43" s="893"/>
      <c r="C43" s="893"/>
      <c r="D43" s="893"/>
      <c r="E43" s="893"/>
      <c r="F43" s="893"/>
      <c r="G43" s="893"/>
      <c r="H43" s="893"/>
      <c r="I43" s="893"/>
      <c r="J43" s="893"/>
      <c r="K43" s="893"/>
      <c r="M43" s="901"/>
    </row>
    <row r="44" spans="2:13" ht="13.5" customHeight="1" thickBot="1">
      <c r="B44" s="753"/>
      <c r="C44" s="753"/>
      <c r="D44" s="753"/>
      <c r="E44" s="753"/>
      <c r="F44" s="753"/>
      <c r="G44" s="753"/>
      <c r="H44" s="753"/>
      <c r="I44" s="753"/>
      <c r="J44" s="753"/>
      <c r="K44" s="753"/>
      <c r="M44" s="902"/>
    </row>
    <row r="45" ht="12" customHeight="1"/>
    <row r="46" ht="12" customHeight="1"/>
    <row r="47" spans="2:13" ht="61.5" customHeight="1">
      <c r="B47" s="893" t="s">
        <v>508</v>
      </c>
      <c r="C47" s="753"/>
      <c r="D47" s="753"/>
      <c r="E47" s="753"/>
      <c r="F47" s="753"/>
      <c r="G47" s="753"/>
      <c r="H47" s="753"/>
      <c r="I47" s="753"/>
      <c r="J47" s="753"/>
      <c r="K47" s="753"/>
      <c r="M47" s="628">
        <f>M14</f>
        <v>0</v>
      </c>
    </row>
    <row r="48" ht="12.75" customHeight="1"/>
    <row r="49" ht="12" customHeight="1"/>
    <row r="50" spans="2:13" ht="12" customHeight="1">
      <c r="B50" s="893" t="s">
        <v>502</v>
      </c>
      <c r="C50" s="893"/>
      <c r="D50" s="893"/>
      <c r="E50" s="893"/>
      <c r="F50" s="893"/>
      <c r="G50" s="893"/>
      <c r="H50" s="893"/>
      <c r="I50" s="893"/>
      <c r="J50" s="893"/>
      <c r="K50" s="893"/>
      <c r="M50" s="898"/>
    </row>
    <row r="51" spans="2:13" ht="12" customHeight="1">
      <c r="B51" s="893"/>
      <c r="C51" s="893"/>
      <c r="D51" s="893"/>
      <c r="E51" s="893"/>
      <c r="F51" s="893"/>
      <c r="G51" s="893"/>
      <c r="H51" s="893"/>
      <c r="I51" s="893"/>
      <c r="J51" s="893"/>
      <c r="K51" s="893"/>
      <c r="M51" s="898"/>
    </row>
    <row r="52" spans="2:13" ht="21" customHeight="1">
      <c r="B52" s="893"/>
      <c r="C52" s="893"/>
      <c r="D52" s="893"/>
      <c r="E52" s="893"/>
      <c r="F52" s="893"/>
      <c r="G52" s="893"/>
      <c r="H52" s="893"/>
      <c r="I52" s="893"/>
      <c r="J52" s="893"/>
      <c r="K52" s="893"/>
      <c r="M52" s="898"/>
    </row>
    <row r="53" ht="12" customHeight="1"/>
    <row r="54" ht="12" customHeight="1"/>
    <row r="55" spans="2:13" ht="36" customHeight="1">
      <c r="B55" s="893" t="s">
        <v>509</v>
      </c>
      <c r="C55" s="753"/>
      <c r="D55" s="753"/>
      <c r="E55" s="753"/>
      <c r="F55" s="753"/>
      <c r="G55" s="753"/>
      <c r="H55" s="753"/>
      <c r="I55" s="753"/>
      <c r="J55" s="753"/>
      <c r="K55" s="753"/>
      <c r="M55" s="899">
        <f>SUM(M47*1601)</f>
        <v>0</v>
      </c>
    </row>
    <row r="56" spans="2:13" ht="12" customHeight="1">
      <c r="B56" s="753"/>
      <c r="C56" s="753"/>
      <c r="D56" s="753"/>
      <c r="E56" s="753"/>
      <c r="F56" s="753"/>
      <c r="G56" s="753"/>
      <c r="H56" s="753"/>
      <c r="I56" s="753"/>
      <c r="J56" s="753"/>
      <c r="K56" s="753"/>
      <c r="M56" s="899"/>
    </row>
    <row r="57" spans="2:13" ht="13.5" customHeight="1" thickBot="1">
      <c r="B57" s="753"/>
      <c r="C57" s="753"/>
      <c r="D57" s="753"/>
      <c r="E57" s="753"/>
      <c r="F57" s="753"/>
      <c r="G57" s="753"/>
      <c r="H57" s="753"/>
      <c r="I57" s="753"/>
      <c r="J57" s="753"/>
      <c r="K57" s="753"/>
      <c r="M57" s="900"/>
    </row>
    <row r="58" ht="15" customHeight="1"/>
    <row r="59" ht="15" customHeight="1"/>
    <row r="60" spans="2:13" ht="18" customHeight="1">
      <c r="B60" s="893" t="s">
        <v>582</v>
      </c>
      <c r="C60" s="893"/>
      <c r="D60" s="893"/>
      <c r="E60" s="893"/>
      <c r="F60" s="893"/>
      <c r="G60" s="893"/>
      <c r="H60" s="893"/>
      <c r="I60" s="893"/>
      <c r="J60" s="893"/>
      <c r="K60" s="893"/>
      <c r="M60" s="903">
        <f>Allocation_Slot!C24</f>
        <v>0</v>
      </c>
    </row>
    <row r="61" spans="2:13" ht="18" customHeight="1" thickBot="1">
      <c r="B61" s="893"/>
      <c r="C61" s="893"/>
      <c r="D61" s="893"/>
      <c r="E61" s="893"/>
      <c r="F61" s="893"/>
      <c r="G61" s="893"/>
      <c r="H61" s="893"/>
      <c r="I61" s="893"/>
      <c r="J61" s="893"/>
      <c r="K61" s="893"/>
      <c r="M61" s="902"/>
    </row>
    <row r="62" ht="15" customHeight="1"/>
    <row r="63" ht="15" customHeight="1"/>
    <row r="64" spans="1:2" s="664" customFormat="1" ht="15" customHeight="1">
      <c r="A64" s="663">
        <v>11</v>
      </c>
      <c r="B64" s="664" t="s">
        <v>506</v>
      </c>
    </row>
    <row r="65" ht="15" customHeight="1"/>
    <row r="66" spans="2:13" ht="15" customHeight="1">
      <c r="B66" s="893" t="s">
        <v>507</v>
      </c>
      <c r="C66" s="753"/>
      <c r="D66" s="753"/>
      <c r="E66" s="753"/>
      <c r="F66" s="753"/>
      <c r="G66" s="753"/>
      <c r="H66" s="753"/>
      <c r="I66" s="753"/>
      <c r="J66" s="753"/>
      <c r="K66" s="753"/>
      <c r="L66" s="753"/>
      <c r="M66" s="753"/>
    </row>
    <row r="67" spans="2:13" ht="15" customHeight="1">
      <c r="B67" s="753"/>
      <c r="C67" s="753"/>
      <c r="D67" s="753"/>
      <c r="E67" s="753"/>
      <c r="F67" s="753"/>
      <c r="G67" s="753"/>
      <c r="H67" s="753"/>
      <c r="I67" s="753"/>
      <c r="J67" s="753"/>
      <c r="K67" s="753"/>
      <c r="L67" s="753"/>
      <c r="M67" s="753"/>
    </row>
    <row r="68" spans="2:13" ht="14.25" customHeight="1">
      <c r="B68" s="753"/>
      <c r="C68" s="753"/>
      <c r="D68" s="753"/>
      <c r="E68" s="753"/>
      <c r="F68" s="753"/>
      <c r="G68" s="753"/>
      <c r="H68" s="753"/>
      <c r="I68" s="753"/>
      <c r="J68" s="753"/>
      <c r="K68" s="753"/>
      <c r="L68" s="753"/>
      <c r="M68" s="753"/>
    </row>
    <row r="69" spans="2:13" ht="14.25" customHeight="1">
      <c r="B69" s="567"/>
      <c r="C69" s="567"/>
      <c r="D69" s="567"/>
      <c r="E69" s="567"/>
      <c r="F69" s="567"/>
      <c r="G69" s="567"/>
      <c r="H69" s="567"/>
      <c r="I69" s="567"/>
      <c r="J69" s="567"/>
      <c r="K69" s="567"/>
      <c r="L69" s="567"/>
      <c r="M69" s="567"/>
    </row>
    <row r="70" ht="15" customHeight="1">
      <c r="M70" s="612"/>
    </row>
    <row r="71" spans="3:13" ht="15" customHeight="1">
      <c r="C71" s="893" t="s">
        <v>512</v>
      </c>
      <c r="D71" s="893"/>
      <c r="E71" s="893"/>
      <c r="F71" s="893"/>
      <c r="G71" s="893"/>
      <c r="H71" s="893"/>
      <c r="I71" s="893"/>
      <c r="J71" s="893"/>
      <c r="K71" s="893"/>
      <c r="M71" s="613" t="s">
        <v>510</v>
      </c>
    </row>
    <row r="72" spans="3:13" ht="15" customHeight="1" thickBot="1">
      <c r="C72" s="893"/>
      <c r="D72" s="893"/>
      <c r="E72" s="893"/>
      <c r="F72" s="893"/>
      <c r="G72" s="893"/>
      <c r="H72" s="893"/>
      <c r="I72" s="893"/>
      <c r="J72" s="893"/>
      <c r="K72" s="893"/>
      <c r="M72" s="629"/>
    </row>
    <row r="73" spans="3:13" ht="15" customHeight="1">
      <c r="C73" s="893"/>
      <c r="D73" s="893"/>
      <c r="E73" s="893"/>
      <c r="F73" s="893"/>
      <c r="G73" s="893"/>
      <c r="H73" s="893"/>
      <c r="I73" s="893"/>
      <c r="J73" s="893"/>
      <c r="K73" s="893"/>
      <c r="M73" s="612"/>
    </row>
    <row r="74" spans="3:13" ht="15" customHeight="1">
      <c r="C74" s="753"/>
      <c r="D74" s="753"/>
      <c r="E74" s="753"/>
      <c r="F74" s="753"/>
      <c r="G74" s="753"/>
      <c r="H74" s="753"/>
      <c r="I74" s="753"/>
      <c r="J74" s="753"/>
      <c r="K74" s="753"/>
      <c r="M74" s="613" t="s">
        <v>511</v>
      </c>
    </row>
    <row r="75" spans="3:13" ht="18" customHeight="1" thickBot="1">
      <c r="C75" s="753"/>
      <c r="D75" s="753"/>
      <c r="E75" s="753"/>
      <c r="F75" s="753"/>
      <c r="G75" s="753"/>
      <c r="H75" s="753"/>
      <c r="I75" s="753"/>
      <c r="J75" s="753"/>
      <c r="K75" s="753"/>
      <c r="M75" s="629"/>
    </row>
    <row r="76" ht="15" customHeight="1"/>
    <row r="77" ht="15" customHeight="1"/>
    <row r="78" spans="3:13" ht="15" customHeight="1">
      <c r="C78" s="893" t="s">
        <v>513</v>
      </c>
      <c r="D78" s="893"/>
      <c r="E78" s="893"/>
      <c r="F78" s="893"/>
      <c r="G78" s="893"/>
      <c r="H78" s="893"/>
      <c r="I78" s="893"/>
      <c r="J78" s="893"/>
      <c r="K78" s="893"/>
      <c r="M78" s="614" t="s">
        <v>510</v>
      </c>
    </row>
    <row r="79" spans="3:13" ht="15" customHeight="1" thickBot="1">
      <c r="C79" s="893"/>
      <c r="D79" s="893"/>
      <c r="E79" s="893"/>
      <c r="F79" s="893"/>
      <c r="G79" s="893"/>
      <c r="H79" s="893"/>
      <c r="I79" s="893"/>
      <c r="J79" s="893"/>
      <c r="K79" s="893"/>
      <c r="M79" s="629"/>
    </row>
    <row r="80" spans="3:13" ht="15" customHeight="1">
      <c r="C80" s="893"/>
      <c r="D80" s="893"/>
      <c r="E80" s="893"/>
      <c r="F80" s="893"/>
      <c r="G80" s="893"/>
      <c r="H80" s="893"/>
      <c r="I80" s="893"/>
      <c r="J80" s="893"/>
      <c r="K80" s="893"/>
      <c r="M80" s="614" t="s">
        <v>511</v>
      </c>
    </row>
    <row r="81" spans="3:13" ht="30" customHeight="1" thickBot="1">
      <c r="C81" s="753"/>
      <c r="D81" s="753"/>
      <c r="E81" s="753"/>
      <c r="F81" s="753"/>
      <c r="G81" s="753"/>
      <c r="H81" s="753"/>
      <c r="I81" s="753"/>
      <c r="J81" s="753"/>
      <c r="K81" s="753"/>
      <c r="M81" s="629"/>
    </row>
    <row r="82" spans="3:11" ht="15" customHeight="1">
      <c r="C82" s="611"/>
      <c r="D82" s="611"/>
      <c r="E82" s="611"/>
      <c r="F82" s="611"/>
      <c r="G82" s="611"/>
      <c r="H82" s="611"/>
      <c r="I82" s="611"/>
      <c r="J82" s="611"/>
      <c r="K82" s="611"/>
    </row>
    <row r="83" ht="15" customHeight="1"/>
    <row r="84" spans="2:13" ht="16.5" customHeight="1">
      <c r="B84" s="893" t="s">
        <v>514</v>
      </c>
      <c r="C84" s="893"/>
      <c r="D84" s="893"/>
      <c r="E84" s="893"/>
      <c r="F84" s="893"/>
      <c r="G84" s="893"/>
      <c r="H84" s="893"/>
      <c r="I84" s="893"/>
      <c r="J84" s="893"/>
      <c r="K84" s="893"/>
      <c r="M84" s="895"/>
    </row>
    <row r="85" spans="2:13" ht="18.75" customHeight="1" thickBot="1">
      <c r="B85" s="893"/>
      <c r="C85" s="893"/>
      <c r="D85" s="893"/>
      <c r="E85" s="893"/>
      <c r="F85" s="893"/>
      <c r="G85" s="893"/>
      <c r="H85" s="893"/>
      <c r="I85" s="893"/>
      <c r="J85" s="893"/>
      <c r="K85" s="893"/>
      <c r="M85" s="896"/>
    </row>
    <row r="86" ht="15" customHeight="1"/>
    <row r="87" ht="15" customHeight="1"/>
    <row r="88" spans="2:13" ht="16.5" customHeight="1">
      <c r="B88" s="893" t="s">
        <v>515</v>
      </c>
      <c r="C88" s="893"/>
      <c r="D88" s="893"/>
      <c r="E88" s="893"/>
      <c r="F88" s="893"/>
      <c r="G88" s="893"/>
      <c r="H88" s="893"/>
      <c r="I88" s="893"/>
      <c r="J88" s="893"/>
      <c r="K88" s="893"/>
      <c r="M88" s="895"/>
    </row>
    <row r="89" spans="2:13" ht="18.75" customHeight="1" thickBot="1">
      <c r="B89" s="893"/>
      <c r="C89" s="893"/>
      <c r="D89" s="893"/>
      <c r="E89" s="893"/>
      <c r="F89" s="893"/>
      <c r="G89" s="893"/>
      <c r="H89" s="893"/>
      <c r="I89" s="893"/>
      <c r="J89" s="893"/>
      <c r="K89" s="893"/>
      <c r="M89" s="896"/>
    </row>
    <row r="92" spans="2:13" ht="18" customHeight="1">
      <c r="B92" s="893" t="s">
        <v>516</v>
      </c>
      <c r="C92" s="893"/>
      <c r="D92" s="893"/>
      <c r="E92" s="893"/>
      <c r="F92" s="893"/>
      <c r="G92" s="893"/>
      <c r="H92" s="893"/>
      <c r="I92" s="893"/>
      <c r="J92" s="893"/>
      <c r="K92" s="893"/>
      <c r="M92" s="895"/>
    </row>
    <row r="93" spans="2:13" ht="25.5" customHeight="1" thickBot="1">
      <c r="B93" s="893"/>
      <c r="C93" s="893"/>
      <c r="D93" s="893"/>
      <c r="E93" s="893"/>
      <c r="F93" s="893"/>
      <c r="G93" s="893"/>
      <c r="H93" s="893"/>
      <c r="I93" s="893"/>
      <c r="J93" s="893"/>
      <c r="K93" s="893"/>
      <c r="M93" s="896"/>
    </row>
    <row r="96" spans="2:13" ht="15">
      <c r="B96" s="893" t="s">
        <v>517</v>
      </c>
      <c r="C96" s="893"/>
      <c r="D96" s="893"/>
      <c r="E96" s="893"/>
      <c r="F96" s="893"/>
      <c r="G96" s="893"/>
      <c r="H96" s="893"/>
      <c r="I96" s="893"/>
      <c r="J96" s="893"/>
      <c r="K96" s="893"/>
      <c r="M96" s="897">
        <f>M27</f>
        <v>0</v>
      </c>
    </row>
    <row r="97" spans="2:13" ht="15.75" thickBot="1">
      <c r="B97" s="893"/>
      <c r="C97" s="893"/>
      <c r="D97" s="893"/>
      <c r="E97" s="893"/>
      <c r="F97" s="893"/>
      <c r="G97" s="893"/>
      <c r="H97" s="893"/>
      <c r="I97" s="893"/>
      <c r="J97" s="893"/>
      <c r="K97" s="893"/>
      <c r="M97" s="896"/>
    </row>
    <row r="99" spans="2:13" ht="15">
      <c r="B99" s="893" t="s">
        <v>518</v>
      </c>
      <c r="C99" s="893"/>
      <c r="D99" s="893"/>
      <c r="E99" s="893"/>
      <c r="F99" s="893"/>
      <c r="G99" s="893"/>
      <c r="H99" s="893"/>
      <c r="I99" s="893"/>
      <c r="J99" s="893"/>
      <c r="K99" s="893"/>
      <c r="M99" s="894"/>
    </row>
    <row r="100" spans="2:13" ht="15">
      <c r="B100" s="893"/>
      <c r="C100" s="893"/>
      <c r="D100" s="893"/>
      <c r="E100" s="893"/>
      <c r="F100" s="893"/>
      <c r="G100" s="893"/>
      <c r="H100" s="893"/>
      <c r="I100" s="893"/>
      <c r="J100" s="893"/>
      <c r="K100" s="893"/>
      <c r="M100" s="894"/>
    </row>
  </sheetData>
  <sheetProtection password="C1CB" sheet="1" objects="1" scenarios="1"/>
  <mergeCells count="34">
    <mergeCell ref="B3:M5"/>
    <mergeCell ref="B38:M39"/>
    <mergeCell ref="B14:K18"/>
    <mergeCell ref="M14:M18"/>
    <mergeCell ref="B21:K24"/>
    <mergeCell ref="B8:K11"/>
    <mergeCell ref="L8:L11"/>
    <mergeCell ref="M8:M11"/>
    <mergeCell ref="B60:K61"/>
    <mergeCell ref="M60:M61"/>
    <mergeCell ref="M27:M31"/>
    <mergeCell ref="B34:K35"/>
    <mergeCell ref="M34:M35"/>
    <mergeCell ref="B50:K52"/>
    <mergeCell ref="B96:K97"/>
    <mergeCell ref="M96:M97"/>
    <mergeCell ref="B66:M68"/>
    <mergeCell ref="M50:M52"/>
    <mergeCell ref="B27:K31"/>
    <mergeCell ref="M55:M57"/>
    <mergeCell ref="B55:K57"/>
    <mergeCell ref="B42:K44"/>
    <mergeCell ref="M42:M44"/>
    <mergeCell ref="B47:K47"/>
    <mergeCell ref="B99:K100"/>
    <mergeCell ref="M99:M100"/>
    <mergeCell ref="C71:K75"/>
    <mergeCell ref="C78:K81"/>
    <mergeCell ref="B84:K85"/>
    <mergeCell ref="M84:M85"/>
    <mergeCell ref="B88:K89"/>
    <mergeCell ref="M88:M89"/>
    <mergeCell ref="B92:K93"/>
    <mergeCell ref="M92:M93"/>
  </mergeCells>
  <printOptions/>
  <pageMargins left="0.7" right="0.7" top="0.75" bottom="0.75" header="0.3" footer="0.3"/>
  <pageSetup horizontalDpi="600" verticalDpi="600" orientation="portrait" scale="87" r:id="rId1"/>
  <rowBreaks count="1" manualBreakCount="1">
    <brk id="54" max="12" man="1"/>
  </rowBreaks>
</worksheet>
</file>

<file path=xl/worksheets/sheet16.xml><?xml version="1.0" encoding="utf-8"?>
<worksheet xmlns="http://schemas.openxmlformats.org/spreadsheetml/2006/main" xmlns:r="http://schemas.openxmlformats.org/officeDocument/2006/relationships">
  <sheetPr>
    <tabColor rgb="FFFF0000"/>
  </sheetPr>
  <dimension ref="A1:U28"/>
  <sheetViews>
    <sheetView view="pageBreakPreview" zoomScaleSheetLayoutView="100" zoomScalePageLayoutView="0" workbookViewId="0" topLeftCell="A4">
      <selection activeCell="A8" sqref="A8:O8"/>
    </sheetView>
  </sheetViews>
  <sheetFormatPr defaultColWidth="9.59765625" defaultRowHeight="9.75"/>
  <cols>
    <col min="1" max="1" width="5.59765625" style="396" customWidth="1"/>
    <col min="2" max="3" width="2.19921875" style="4" customWidth="1"/>
    <col min="4" max="4" width="9.59765625" style="4" customWidth="1"/>
    <col min="5" max="5" width="2.19921875" style="4" customWidth="1"/>
    <col min="6" max="6" width="9.59765625" style="4" customWidth="1"/>
    <col min="7" max="7" width="2.19921875" style="4" customWidth="1"/>
    <col min="8" max="8" width="9.59765625" style="4" customWidth="1"/>
    <col min="9" max="9" width="2.19921875" style="4" customWidth="1"/>
    <col min="10" max="10" width="9.59765625" style="4" customWidth="1"/>
    <col min="11" max="11" width="2.19921875" style="4" customWidth="1"/>
    <col min="12" max="12" width="9.59765625" style="4" customWidth="1"/>
    <col min="13" max="13" width="2.19921875" style="4" customWidth="1"/>
    <col min="14" max="14" width="9.59765625" style="4" customWidth="1"/>
    <col min="15" max="15" width="2.19921875" style="4" customWidth="1"/>
    <col min="16" max="16" width="9.59765625" style="4" customWidth="1"/>
    <col min="17" max="17" width="2.19921875" style="4" customWidth="1"/>
    <col min="18" max="18" width="9.59765625" style="4" customWidth="1"/>
    <col min="19" max="19" width="2.19921875" style="4" customWidth="1"/>
    <col min="20" max="16384" width="9.59765625" style="4" customWidth="1"/>
  </cols>
  <sheetData>
    <row r="1" spans="12:15" ht="9" customHeight="1">
      <c r="L1" s="907" t="s">
        <v>527</v>
      </c>
      <c r="M1" s="908"/>
      <c r="N1" s="908"/>
      <c r="O1" s="908"/>
    </row>
    <row r="2" spans="12:15" ht="9" customHeight="1">
      <c r="L2" s="621"/>
      <c r="M2" s="622"/>
      <c r="N2" s="622"/>
      <c r="O2" s="622"/>
    </row>
    <row r="3" spans="1:15" ht="12" customHeight="1">
      <c r="A3" s="909">
        <f>Header!D23</f>
        <v>0</v>
      </c>
      <c r="B3" s="910"/>
      <c r="C3" s="910"/>
      <c r="D3" s="910"/>
      <c r="E3" s="910"/>
      <c r="F3" s="910"/>
      <c r="G3" s="910"/>
      <c r="H3" s="910"/>
      <c r="I3" s="910"/>
      <c r="J3" s="910"/>
      <c r="K3" s="910"/>
      <c r="L3" s="910"/>
      <c r="M3" s="910"/>
      <c r="N3" s="910"/>
      <c r="O3" s="910"/>
    </row>
    <row r="4" spans="12:15" ht="9" customHeight="1">
      <c r="L4" s="621"/>
      <c r="M4" s="622"/>
      <c r="N4" s="622"/>
      <c r="O4" s="622"/>
    </row>
    <row r="5" spans="1:21" s="10" customFormat="1" ht="12" customHeight="1">
      <c r="A5" s="911" t="s">
        <v>528</v>
      </c>
      <c r="B5" s="911"/>
      <c r="C5" s="911"/>
      <c r="D5" s="911"/>
      <c r="E5" s="911"/>
      <c r="F5" s="911"/>
      <c r="G5" s="911"/>
      <c r="H5" s="911"/>
      <c r="I5" s="911"/>
      <c r="J5" s="911"/>
      <c r="K5" s="911"/>
      <c r="L5" s="911"/>
      <c r="M5" s="911"/>
      <c r="N5" s="911"/>
      <c r="O5" s="911"/>
      <c r="P5" s="236"/>
      <c r="Q5" s="236"/>
      <c r="R5" s="623"/>
      <c r="S5" s="623"/>
      <c r="T5" s="623"/>
      <c r="U5" s="623"/>
    </row>
    <row r="6" s="10" customFormat="1" ht="6.75" customHeight="1">
      <c r="A6" s="236"/>
    </row>
    <row r="7" spans="1:21" s="10" customFormat="1" ht="12" customHeight="1">
      <c r="A7" s="912" t="s">
        <v>529</v>
      </c>
      <c r="B7" s="912"/>
      <c r="C7" s="912"/>
      <c r="D7" s="912"/>
      <c r="E7" s="912"/>
      <c r="F7" s="912"/>
      <c r="G7" s="912"/>
      <c r="H7" s="912"/>
      <c r="I7" s="912"/>
      <c r="J7" s="912"/>
      <c r="K7" s="912"/>
      <c r="L7" s="912"/>
      <c r="M7" s="912"/>
      <c r="N7" s="912"/>
      <c r="O7" s="912"/>
      <c r="P7" s="624"/>
      <c r="Q7" s="624"/>
      <c r="R7" s="623"/>
      <c r="S7" s="623"/>
      <c r="T7" s="623"/>
      <c r="U7" s="623"/>
    </row>
    <row r="8" spans="1:21" s="10" customFormat="1" ht="12" customHeight="1">
      <c r="A8" s="911"/>
      <c r="B8" s="911"/>
      <c r="C8" s="911"/>
      <c r="D8" s="911"/>
      <c r="E8" s="911"/>
      <c r="F8" s="911"/>
      <c r="G8" s="911"/>
      <c r="H8" s="911"/>
      <c r="I8" s="911"/>
      <c r="J8" s="911"/>
      <c r="K8" s="911"/>
      <c r="L8" s="911"/>
      <c r="M8" s="911"/>
      <c r="N8" s="911"/>
      <c r="O8" s="911"/>
      <c r="P8" s="236"/>
      <c r="Q8" s="236"/>
      <c r="R8" s="623"/>
      <c r="S8" s="623"/>
      <c r="T8" s="623"/>
      <c r="U8" s="623"/>
    </row>
    <row r="9" spans="1:14" s="10" customFormat="1" ht="11.25">
      <c r="A9" s="236"/>
      <c r="L9" s="913" t="s">
        <v>530</v>
      </c>
      <c r="M9" s="913"/>
      <c r="N9" s="913"/>
    </row>
    <row r="10" spans="1:14" s="10" customFormat="1" ht="11.25">
      <c r="A10" s="236"/>
      <c r="L10" s="914">
        <f>Header!M25</f>
        <v>0</v>
      </c>
      <c r="M10" s="915"/>
      <c r="N10" s="915"/>
    </row>
    <row r="11" spans="1:14" s="10" customFormat="1" ht="11.25">
      <c r="A11" s="236"/>
      <c r="L11" s="915" t="s">
        <v>531</v>
      </c>
      <c r="M11" s="915"/>
      <c r="N11" s="915"/>
    </row>
    <row r="12" spans="1:14" s="10" customFormat="1" ht="11.25">
      <c r="A12" s="236"/>
      <c r="L12" s="916">
        <f>Header!Q25</f>
        <v>0</v>
      </c>
      <c r="M12" s="917"/>
      <c r="N12" s="917"/>
    </row>
    <row r="13" s="10" customFormat="1" ht="11.25">
      <c r="A13" s="236"/>
    </row>
    <row r="14" spans="1:14" s="10" customFormat="1" ht="11.25" customHeight="1">
      <c r="A14" s="236">
        <v>1</v>
      </c>
      <c r="B14" s="918" t="s">
        <v>532</v>
      </c>
      <c r="C14" s="918"/>
      <c r="D14" s="918"/>
      <c r="E14" s="918"/>
      <c r="F14" s="918"/>
      <c r="G14" s="918"/>
      <c r="H14" s="918"/>
      <c r="I14" s="918"/>
      <c r="J14" s="918"/>
      <c r="L14" s="919">
        <f>Allocation_Slot!F24</f>
        <v>0</v>
      </c>
      <c r="M14" s="920"/>
      <c r="N14" s="920"/>
    </row>
    <row r="15" s="10" customFormat="1" ht="4.5" customHeight="1">
      <c r="A15" s="236"/>
    </row>
    <row r="16" spans="1:14" s="10" customFormat="1" ht="11.25">
      <c r="A16" s="236">
        <v>2</v>
      </c>
      <c r="B16" s="918" t="s">
        <v>533</v>
      </c>
      <c r="C16" s="918"/>
      <c r="D16" s="918"/>
      <c r="E16" s="918"/>
      <c r="F16" s="918"/>
      <c r="G16" s="918"/>
      <c r="H16" s="918"/>
      <c r="I16" s="918"/>
      <c r="J16" s="918"/>
      <c r="L16" s="921">
        <f>Allocation_Slot!B24</f>
        <v>0</v>
      </c>
      <c r="M16" s="920"/>
      <c r="N16" s="920"/>
    </row>
    <row r="17" s="10" customFormat="1" ht="4.5" customHeight="1">
      <c r="A17" s="236"/>
    </row>
    <row r="18" spans="1:14" s="10" customFormat="1" ht="11.25">
      <c r="A18" s="236">
        <v>3</v>
      </c>
      <c r="B18" s="918" t="s">
        <v>534</v>
      </c>
      <c r="C18" s="918"/>
      <c r="D18" s="918"/>
      <c r="E18" s="918"/>
      <c r="F18" s="918"/>
      <c r="G18" s="918"/>
      <c r="H18" s="918"/>
      <c r="I18" s="918"/>
      <c r="J18" s="918"/>
      <c r="L18" s="923">
        <f>Summary!Q42</f>
        <v>0</v>
      </c>
      <c r="M18" s="923"/>
      <c r="N18" s="923"/>
    </row>
    <row r="19" s="10" customFormat="1" ht="4.5" customHeight="1">
      <c r="A19" s="236"/>
    </row>
    <row r="20" spans="1:2" s="10" customFormat="1" ht="11.25">
      <c r="A20" s="236">
        <v>4</v>
      </c>
      <c r="B20" s="10" t="s">
        <v>535</v>
      </c>
    </row>
    <row r="21" spans="1:14" s="10" customFormat="1" ht="11.25">
      <c r="A21" s="236"/>
      <c r="B21" s="918" t="s">
        <v>536</v>
      </c>
      <c r="C21" s="918"/>
      <c r="D21" s="918"/>
      <c r="E21" s="918"/>
      <c r="F21" s="918"/>
      <c r="G21" s="918"/>
      <c r="H21" s="918"/>
      <c r="I21" s="918"/>
      <c r="J21" s="918"/>
      <c r="L21" s="923">
        <f>SUM(L16+L18)</f>
        <v>0</v>
      </c>
      <c r="M21" s="923"/>
      <c r="N21" s="923"/>
    </row>
    <row r="22" spans="1:14" s="625" customFormat="1" ht="4.5" customHeight="1">
      <c r="A22" s="236"/>
      <c r="B22" s="10"/>
      <c r="C22" s="10"/>
      <c r="D22" s="10"/>
      <c r="E22" s="10"/>
      <c r="F22" s="10"/>
      <c r="G22" s="10"/>
      <c r="H22" s="10"/>
      <c r="I22" s="10"/>
      <c r="J22" s="10"/>
      <c r="K22" s="10"/>
      <c r="L22" s="10"/>
      <c r="M22" s="10"/>
      <c r="N22" s="10"/>
    </row>
    <row r="23" spans="1:14" s="625" customFormat="1" ht="12.75">
      <c r="A23" s="236">
        <v>5</v>
      </c>
      <c r="B23" s="918" t="s">
        <v>537</v>
      </c>
      <c r="C23" s="918"/>
      <c r="D23" s="918"/>
      <c r="E23" s="918"/>
      <c r="F23" s="918"/>
      <c r="G23" s="918"/>
      <c r="H23" s="918"/>
      <c r="I23" s="918"/>
      <c r="J23" s="918"/>
      <c r="K23" s="10"/>
      <c r="L23" s="924"/>
      <c r="M23" s="924"/>
      <c r="N23" s="924"/>
    </row>
    <row r="24" spans="1:14" s="625" customFormat="1" ht="12.75" customHeight="1">
      <c r="A24" s="236"/>
      <c r="B24" s="918" t="s">
        <v>538</v>
      </c>
      <c r="C24" s="751"/>
      <c r="D24" s="751"/>
      <c r="E24" s="751"/>
      <c r="F24" s="751"/>
      <c r="G24" s="751"/>
      <c r="H24" s="751"/>
      <c r="I24" s="751"/>
      <c r="J24" s="751"/>
      <c r="K24" s="751"/>
      <c r="L24" s="921" t="e">
        <f>SUM(L16/L14)</f>
        <v>#DIV/0!</v>
      </c>
      <c r="M24" s="922"/>
      <c r="N24" s="922"/>
    </row>
    <row r="25" spans="1:14" ht="4.5" customHeight="1">
      <c r="A25" s="236"/>
      <c r="B25" s="10"/>
      <c r="C25" s="10"/>
      <c r="D25" s="10"/>
      <c r="E25" s="10"/>
      <c r="F25" s="10"/>
      <c r="G25" s="10"/>
      <c r="H25" s="10"/>
      <c r="I25" s="10"/>
      <c r="J25" s="10"/>
      <c r="K25" s="10"/>
      <c r="L25" s="10"/>
      <c r="M25" s="10"/>
      <c r="N25" s="10"/>
    </row>
    <row r="26" spans="1:14" ht="11.25">
      <c r="A26" s="236">
        <v>7</v>
      </c>
      <c r="B26" s="10" t="s">
        <v>539</v>
      </c>
      <c r="C26" s="10"/>
      <c r="D26" s="10"/>
      <c r="E26" s="10"/>
      <c r="F26" s="10"/>
      <c r="G26" s="10"/>
      <c r="H26" s="10"/>
      <c r="I26" s="10"/>
      <c r="J26" s="10"/>
      <c r="K26" s="10"/>
      <c r="L26" s="923">
        <f>SUM(L16/12)</f>
        <v>0</v>
      </c>
      <c r="M26" s="923"/>
      <c r="N26" s="923"/>
    </row>
    <row r="27" spans="1:14" ht="11.25">
      <c r="A27" s="236"/>
      <c r="B27" s="10" t="s">
        <v>540</v>
      </c>
      <c r="C27" s="10"/>
      <c r="D27" s="10"/>
      <c r="E27" s="10"/>
      <c r="F27" s="10"/>
      <c r="G27" s="10"/>
      <c r="H27" s="10"/>
      <c r="I27" s="10"/>
      <c r="J27" s="10"/>
      <c r="K27" s="10"/>
      <c r="L27" s="10"/>
      <c r="M27" s="10"/>
      <c r="N27" s="10"/>
    </row>
    <row r="28" spans="1:14" ht="11.25">
      <c r="A28" s="236"/>
      <c r="B28" s="10"/>
      <c r="C28" s="10"/>
      <c r="D28" s="10"/>
      <c r="E28" s="10"/>
      <c r="F28" s="10"/>
      <c r="G28" s="10"/>
      <c r="H28" s="10"/>
      <c r="I28" s="10"/>
      <c r="J28" s="10"/>
      <c r="K28" s="10"/>
      <c r="L28" s="10"/>
      <c r="M28" s="10"/>
      <c r="N28" s="10"/>
    </row>
  </sheetData>
  <sheetProtection password="C1CB" sheet="1" objects="1" scenarios="1"/>
  <mergeCells count="22">
    <mergeCell ref="B24:K24"/>
    <mergeCell ref="L24:N24"/>
    <mergeCell ref="L26:N26"/>
    <mergeCell ref="B18:J18"/>
    <mergeCell ref="L18:N18"/>
    <mergeCell ref="B21:J21"/>
    <mergeCell ref="L21:N21"/>
    <mergeCell ref="B23:J23"/>
    <mergeCell ref="L23:N23"/>
    <mergeCell ref="L10:N10"/>
    <mergeCell ref="L11:N11"/>
    <mergeCell ref="L12:N12"/>
    <mergeCell ref="B14:J14"/>
    <mergeCell ref="L14:N14"/>
    <mergeCell ref="B16:J16"/>
    <mergeCell ref="L16:N16"/>
    <mergeCell ref="L1:O1"/>
    <mergeCell ref="A3:O3"/>
    <mergeCell ref="A5:O5"/>
    <mergeCell ref="A7:O7"/>
    <mergeCell ref="A8:O8"/>
    <mergeCell ref="L9:N9"/>
  </mergeCells>
  <printOptions/>
  <pageMargins left="0.7" right="0.7" top="0.75" bottom="0.75" header="0.3" footer="0.3"/>
  <pageSetup horizontalDpi="600" verticalDpi="600" orientation="portrait" scale="150" r:id="rId1"/>
</worksheet>
</file>

<file path=xl/worksheets/sheet17.xml><?xml version="1.0" encoding="utf-8"?>
<worksheet xmlns="http://schemas.openxmlformats.org/spreadsheetml/2006/main" xmlns:r="http://schemas.openxmlformats.org/officeDocument/2006/relationships">
  <sheetPr>
    <tabColor theme="0"/>
  </sheetPr>
  <dimension ref="A1:M323"/>
  <sheetViews>
    <sheetView view="pageBreakPreview" zoomScale="115" zoomScaleSheetLayoutView="115" zoomScalePageLayoutView="0" workbookViewId="0" topLeftCell="A1">
      <selection activeCell="A4" sqref="A4:M4"/>
    </sheetView>
  </sheetViews>
  <sheetFormatPr defaultColWidth="9.59765625" defaultRowHeight="9.75"/>
  <cols>
    <col min="1" max="12" width="9.59765625" style="4" customWidth="1"/>
    <col min="13" max="13" width="13.796875" style="4" customWidth="1"/>
    <col min="14" max="16384" width="9.59765625" style="4" customWidth="1"/>
  </cols>
  <sheetData>
    <row r="1" spans="1:13" s="625" customFormat="1" ht="12.75" customHeight="1">
      <c r="A1" s="925" t="s">
        <v>10</v>
      </c>
      <c r="B1" s="926"/>
      <c r="C1" s="926"/>
      <c r="D1" s="926"/>
      <c r="E1" s="926"/>
      <c r="F1" s="926"/>
      <c r="G1" s="926"/>
      <c r="H1" s="926"/>
      <c r="I1" s="926"/>
      <c r="J1" s="926"/>
      <c r="K1" s="926"/>
      <c r="L1" s="926"/>
      <c r="M1" s="927"/>
    </row>
    <row r="2" spans="1:13" s="625" customFormat="1" ht="12.75" customHeight="1">
      <c r="A2" s="928" t="s">
        <v>399</v>
      </c>
      <c r="B2" s="929"/>
      <c r="C2" s="929"/>
      <c r="D2" s="929"/>
      <c r="E2" s="929"/>
      <c r="F2" s="929"/>
      <c r="G2" s="929"/>
      <c r="H2" s="929"/>
      <c r="I2" s="929"/>
      <c r="J2" s="929"/>
      <c r="K2" s="929"/>
      <c r="L2" s="929"/>
      <c r="M2" s="930"/>
    </row>
    <row r="3" spans="1:13" s="625" customFormat="1" ht="12.75" customHeight="1">
      <c r="A3" s="928" t="s">
        <v>246</v>
      </c>
      <c r="B3" s="929"/>
      <c r="C3" s="929"/>
      <c r="D3" s="929"/>
      <c r="E3" s="929"/>
      <c r="F3" s="929"/>
      <c r="G3" s="929"/>
      <c r="H3" s="929"/>
      <c r="I3" s="929"/>
      <c r="J3" s="929"/>
      <c r="K3" s="929"/>
      <c r="L3" s="929"/>
      <c r="M3" s="930"/>
    </row>
    <row r="4" spans="1:13" s="625" customFormat="1" ht="12.75" customHeight="1">
      <c r="A4" s="928" t="s">
        <v>520</v>
      </c>
      <c r="B4" s="938"/>
      <c r="C4" s="938"/>
      <c r="D4" s="938"/>
      <c r="E4" s="938"/>
      <c r="F4" s="938"/>
      <c r="G4" s="938"/>
      <c r="H4" s="938"/>
      <c r="I4" s="938"/>
      <c r="J4" s="938"/>
      <c r="K4" s="938"/>
      <c r="L4" s="938"/>
      <c r="M4" s="939"/>
    </row>
    <row r="5" spans="1:13" s="625" customFormat="1" ht="12.75" customHeight="1">
      <c r="A5" s="631"/>
      <c r="B5" s="632"/>
      <c r="C5" s="632"/>
      <c r="D5" s="632"/>
      <c r="E5" s="632"/>
      <c r="F5" s="632"/>
      <c r="G5" s="632"/>
      <c r="H5" s="632"/>
      <c r="I5" s="632"/>
      <c r="J5" s="632"/>
      <c r="K5" s="632"/>
      <c r="L5" s="632"/>
      <c r="M5" s="633"/>
    </row>
    <row r="6" spans="1:13" s="625" customFormat="1" ht="12.75" customHeight="1">
      <c r="A6" s="928" t="s">
        <v>204</v>
      </c>
      <c r="B6" s="931"/>
      <c r="C6" s="931"/>
      <c r="D6" s="931"/>
      <c r="E6" s="931"/>
      <c r="F6" s="931"/>
      <c r="G6" s="931"/>
      <c r="H6" s="931"/>
      <c r="I6" s="931"/>
      <c r="J6" s="931"/>
      <c r="K6" s="931"/>
      <c r="L6" s="931"/>
      <c r="M6" s="932"/>
    </row>
    <row r="7" spans="1:13" ht="12.75" customHeight="1" thickBot="1">
      <c r="A7" s="634"/>
      <c r="B7" s="28"/>
      <c r="C7" s="28"/>
      <c r="D7" s="28"/>
      <c r="E7" s="28"/>
      <c r="F7" s="28"/>
      <c r="G7" s="28"/>
      <c r="H7" s="28"/>
      <c r="I7" s="28"/>
      <c r="J7" s="28"/>
      <c r="K7" s="28"/>
      <c r="L7" s="28"/>
      <c r="M7" s="635"/>
    </row>
    <row r="8" spans="1:13" ht="12.75" customHeight="1">
      <c r="A8" s="933"/>
      <c r="B8" s="934"/>
      <c r="C8" s="934"/>
      <c r="D8" s="934"/>
      <c r="E8" s="934"/>
      <c r="F8" s="934"/>
      <c r="G8" s="934"/>
      <c r="H8" s="934"/>
      <c r="I8" s="934"/>
      <c r="J8" s="934"/>
      <c r="K8" s="934"/>
      <c r="L8" s="934"/>
      <c r="M8" s="935"/>
    </row>
    <row r="9" spans="1:13" ht="21.75" customHeight="1">
      <c r="A9" s="936" t="s">
        <v>589</v>
      </c>
      <c r="B9" s="749"/>
      <c r="C9" s="749"/>
      <c r="D9" s="749"/>
      <c r="E9" s="749"/>
      <c r="F9" s="749"/>
      <c r="G9" s="749"/>
      <c r="H9" s="749"/>
      <c r="I9" s="749"/>
      <c r="J9" s="749"/>
      <c r="K9" s="749"/>
      <c r="L9" s="749"/>
      <c r="M9" s="937"/>
    </row>
    <row r="10" spans="1:13" ht="7.5" customHeight="1">
      <c r="A10" s="936"/>
      <c r="B10" s="749"/>
      <c r="C10" s="749"/>
      <c r="D10" s="749"/>
      <c r="E10" s="749"/>
      <c r="F10" s="749"/>
      <c r="G10" s="749"/>
      <c r="H10" s="749"/>
      <c r="I10" s="749"/>
      <c r="J10" s="749"/>
      <c r="K10" s="749"/>
      <c r="L10" s="749"/>
      <c r="M10" s="937"/>
    </row>
    <row r="11" spans="1:13" ht="12.75" customHeight="1">
      <c r="A11" s="940" t="s">
        <v>426</v>
      </c>
      <c r="B11" s="941"/>
      <c r="C11" s="941"/>
      <c r="D11" s="941"/>
      <c r="E11" s="941"/>
      <c r="F11" s="941"/>
      <c r="G11" s="941"/>
      <c r="H11" s="941"/>
      <c r="I11" s="941"/>
      <c r="J11" s="941"/>
      <c r="K11" s="941"/>
      <c r="L11" s="941"/>
      <c r="M11" s="942"/>
    </row>
    <row r="12" spans="1:13" ht="12.75" customHeight="1" thickBot="1">
      <c r="A12" s="943"/>
      <c r="B12" s="944"/>
      <c r="C12" s="944"/>
      <c r="D12" s="944"/>
      <c r="E12" s="944"/>
      <c r="F12" s="944"/>
      <c r="G12" s="944"/>
      <c r="H12" s="944"/>
      <c r="I12" s="944"/>
      <c r="J12" s="944"/>
      <c r="K12" s="944"/>
      <c r="L12" s="944"/>
      <c r="M12" s="945"/>
    </row>
    <row r="13" spans="1:13" ht="12.75" customHeight="1">
      <c r="A13" s="639"/>
      <c r="B13" s="640"/>
      <c r="C13" s="640"/>
      <c r="D13" s="640"/>
      <c r="E13" s="640"/>
      <c r="F13" s="640"/>
      <c r="G13" s="640"/>
      <c r="H13" s="640"/>
      <c r="I13" s="640"/>
      <c r="J13" s="640"/>
      <c r="K13" s="640"/>
      <c r="L13" s="640"/>
      <c r="M13" s="641"/>
    </row>
    <row r="14" spans="1:13" ht="12.75" customHeight="1">
      <c r="A14" s="946" t="s">
        <v>401</v>
      </c>
      <c r="B14" s="749"/>
      <c r="C14" s="749"/>
      <c r="D14" s="749"/>
      <c r="E14" s="749"/>
      <c r="F14" s="749"/>
      <c r="G14" s="749"/>
      <c r="H14" s="749"/>
      <c r="I14" s="749"/>
      <c r="J14" s="749"/>
      <c r="K14" s="749"/>
      <c r="L14" s="749"/>
      <c r="M14" s="937"/>
    </row>
    <row r="15" spans="1:13" ht="7.5" customHeight="1">
      <c r="A15" s="642"/>
      <c r="B15" s="28"/>
      <c r="C15" s="28"/>
      <c r="D15" s="28"/>
      <c r="E15" s="28"/>
      <c r="F15" s="28"/>
      <c r="G15" s="28"/>
      <c r="H15" s="28"/>
      <c r="I15" s="28"/>
      <c r="J15" s="28"/>
      <c r="K15" s="28"/>
      <c r="L15" s="28"/>
      <c r="M15" s="635"/>
    </row>
    <row r="16" spans="1:13" ht="12.75" customHeight="1">
      <c r="A16" s="947" t="s">
        <v>404</v>
      </c>
      <c r="B16" s="749"/>
      <c r="C16" s="749"/>
      <c r="D16" s="749"/>
      <c r="E16" s="749"/>
      <c r="F16" s="749"/>
      <c r="G16" s="749"/>
      <c r="H16" s="749"/>
      <c r="I16" s="749"/>
      <c r="J16" s="749"/>
      <c r="K16" s="749"/>
      <c r="L16" s="749"/>
      <c r="M16" s="937"/>
    </row>
    <row r="17" spans="1:13" ht="7.5" customHeight="1">
      <c r="A17" s="644"/>
      <c r="B17" s="28"/>
      <c r="C17" s="28"/>
      <c r="D17" s="28"/>
      <c r="E17" s="28"/>
      <c r="F17" s="28"/>
      <c r="G17" s="28"/>
      <c r="H17" s="28"/>
      <c r="I17" s="28"/>
      <c r="J17" s="28"/>
      <c r="K17" s="28"/>
      <c r="L17" s="28"/>
      <c r="M17" s="635"/>
    </row>
    <row r="18" spans="1:13" ht="12.75" customHeight="1">
      <c r="A18" s="948" t="s">
        <v>298</v>
      </c>
      <c r="B18" s="749"/>
      <c r="C18" s="749"/>
      <c r="D18" s="749"/>
      <c r="E18" s="749"/>
      <c r="F18" s="749"/>
      <c r="G18" s="749"/>
      <c r="H18" s="749"/>
      <c r="I18" s="749"/>
      <c r="J18" s="749"/>
      <c r="K18" s="749"/>
      <c r="L18" s="749"/>
      <c r="M18" s="937"/>
    </row>
    <row r="19" spans="1:13" ht="12.75" customHeight="1">
      <c r="A19" s="949"/>
      <c r="B19" s="749"/>
      <c r="C19" s="749"/>
      <c r="D19" s="749"/>
      <c r="E19" s="749"/>
      <c r="F19" s="749"/>
      <c r="G19" s="749"/>
      <c r="H19" s="749"/>
      <c r="I19" s="749"/>
      <c r="J19" s="749"/>
      <c r="K19" s="749"/>
      <c r="L19" s="749"/>
      <c r="M19" s="937"/>
    </row>
    <row r="20" spans="1:13" ht="7.5" customHeight="1">
      <c r="A20" s="647"/>
      <c r="B20" s="28"/>
      <c r="C20" s="28"/>
      <c r="D20" s="28"/>
      <c r="E20" s="28"/>
      <c r="F20" s="28"/>
      <c r="G20" s="28"/>
      <c r="H20" s="28"/>
      <c r="I20" s="28"/>
      <c r="J20" s="28"/>
      <c r="K20" s="28"/>
      <c r="L20" s="28"/>
      <c r="M20" s="635"/>
    </row>
    <row r="21" spans="1:13" ht="12.75" customHeight="1">
      <c r="A21" s="947" t="s">
        <v>205</v>
      </c>
      <c r="B21" s="749"/>
      <c r="C21" s="749"/>
      <c r="D21" s="749"/>
      <c r="E21" s="749"/>
      <c r="F21" s="749"/>
      <c r="G21" s="749"/>
      <c r="H21" s="749"/>
      <c r="I21" s="749"/>
      <c r="J21" s="749"/>
      <c r="K21" s="749"/>
      <c r="L21" s="749"/>
      <c r="M21" s="937"/>
    </row>
    <row r="22" spans="1:13" ht="7.5" customHeight="1">
      <c r="A22" s="644"/>
      <c r="B22" s="28"/>
      <c r="C22" s="28"/>
      <c r="D22" s="28"/>
      <c r="E22" s="28"/>
      <c r="F22" s="28"/>
      <c r="G22" s="28"/>
      <c r="H22" s="28"/>
      <c r="I22" s="28"/>
      <c r="J22" s="28"/>
      <c r="K22" s="28"/>
      <c r="L22" s="28"/>
      <c r="M22" s="635"/>
    </row>
    <row r="23" spans="1:13" ht="12.75" customHeight="1">
      <c r="A23" s="947" t="s">
        <v>405</v>
      </c>
      <c r="B23" s="749"/>
      <c r="C23" s="749"/>
      <c r="D23" s="749"/>
      <c r="E23" s="749"/>
      <c r="F23" s="749"/>
      <c r="G23" s="749"/>
      <c r="H23" s="749"/>
      <c r="I23" s="749"/>
      <c r="J23" s="749"/>
      <c r="K23" s="749"/>
      <c r="L23" s="749"/>
      <c r="M23" s="937"/>
    </row>
    <row r="24" spans="1:13" ht="7.5" customHeight="1">
      <c r="A24" s="644"/>
      <c r="B24" s="28"/>
      <c r="C24" s="28"/>
      <c r="D24" s="28"/>
      <c r="E24" s="28"/>
      <c r="F24" s="28"/>
      <c r="G24" s="28"/>
      <c r="H24" s="28"/>
      <c r="I24" s="28"/>
      <c r="J24" s="28"/>
      <c r="K24" s="28"/>
      <c r="L24" s="28"/>
      <c r="M24" s="635"/>
    </row>
    <row r="25" spans="1:13" ht="12.75" customHeight="1">
      <c r="A25" s="947" t="s">
        <v>406</v>
      </c>
      <c r="B25" s="749"/>
      <c r="C25" s="749"/>
      <c r="D25" s="749"/>
      <c r="E25" s="749"/>
      <c r="F25" s="749"/>
      <c r="G25" s="749"/>
      <c r="H25" s="749"/>
      <c r="I25" s="749"/>
      <c r="J25" s="749"/>
      <c r="K25" s="749"/>
      <c r="L25" s="749"/>
      <c r="M25" s="937"/>
    </row>
    <row r="26" spans="1:13" ht="7.5" customHeight="1">
      <c r="A26" s="644"/>
      <c r="B26" s="28"/>
      <c r="C26" s="28"/>
      <c r="D26" s="28"/>
      <c r="E26" s="28"/>
      <c r="F26" s="28"/>
      <c r="G26" s="28"/>
      <c r="H26" s="28"/>
      <c r="I26" s="28"/>
      <c r="J26" s="28"/>
      <c r="K26" s="28"/>
      <c r="L26" s="28"/>
      <c r="M26" s="635"/>
    </row>
    <row r="27" spans="1:13" ht="12.75" customHeight="1">
      <c r="A27" s="947" t="s">
        <v>551</v>
      </c>
      <c r="B27" s="749"/>
      <c r="C27" s="749"/>
      <c r="D27" s="749"/>
      <c r="E27" s="749"/>
      <c r="F27" s="749"/>
      <c r="G27" s="749"/>
      <c r="H27" s="749"/>
      <c r="I27" s="749"/>
      <c r="J27" s="749"/>
      <c r="K27" s="749"/>
      <c r="L27" s="749"/>
      <c r="M27" s="937"/>
    </row>
    <row r="28" spans="1:13" ht="7.5" customHeight="1">
      <c r="A28" s="644"/>
      <c r="B28" s="28"/>
      <c r="C28" s="28"/>
      <c r="D28" s="28"/>
      <c r="E28" s="28"/>
      <c r="F28" s="28"/>
      <c r="G28" s="28"/>
      <c r="H28" s="28"/>
      <c r="I28" s="28"/>
      <c r="J28" s="28"/>
      <c r="K28" s="28"/>
      <c r="L28" s="28"/>
      <c r="M28" s="635"/>
    </row>
    <row r="29" spans="1:13" ht="12.75" customHeight="1">
      <c r="A29" s="947" t="s">
        <v>206</v>
      </c>
      <c r="B29" s="749"/>
      <c r="C29" s="749"/>
      <c r="D29" s="749"/>
      <c r="E29" s="749"/>
      <c r="F29" s="749"/>
      <c r="G29" s="749"/>
      <c r="H29" s="749"/>
      <c r="I29" s="749"/>
      <c r="J29" s="749"/>
      <c r="K29" s="749"/>
      <c r="L29" s="749"/>
      <c r="M29" s="937"/>
    </row>
    <row r="30" spans="1:13" ht="7.5" customHeight="1">
      <c r="A30" s="644"/>
      <c r="B30" s="28"/>
      <c r="C30" s="28"/>
      <c r="D30" s="28"/>
      <c r="E30" s="28"/>
      <c r="F30" s="28"/>
      <c r="G30" s="28"/>
      <c r="H30" s="28"/>
      <c r="I30" s="28"/>
      <c r="J30" s="28"/>
      <c r="K30" s="28"/>
      <c r="L30" s="28"/>
      <c r="M30" s="635"/>
    </row>
    <row r="31" spans="1:13" ht="12.75" customHeight="1">
      <c r="A31" s="947" t="s">
        <v>407</v>
      </c>
      <c r="B31" s="749"/>
      <c r="C31" s="749"/>
      <c r="D31" s="749"/>
      <c r="E31" s="749"/>
      <c r="F31" s="749"/>
      <c r="G31" s="749"/>
      <c r="H31" s="749"/>
      <c r="I31" s="749"/>
      <c r="J31" s="749"/>
      <c r="K31" s="749"/>
      <c r="L31" s="749"/>
      <c r="M31" s="937"/>
    </row>
    <row r="32" spans="1:13" ht="7.5" customHeight="1">
      <c r="A32" s="644"/>
      <c r="B32" s="28"/>
      <c r="C32" s="28"/>
      <c r="D32" s="28"/>
      <c r="E32" s="28"/>
      <c r="F32" s="28"/>
      <c r="G32" s="28"/>
      <c r="H32" s="28"/>
      <c r="I32" s="28"/>
      <c r="J32" s="28"/>
      <c r="K32" s="28"/>
      <c r="L32" s="28"/>
      <c r="M32" s="635"/>
    </row>
    <row r="33" spans="1:13" ht="12.75" customHeight="1">
      <c r="A33" s="948" t="s">
        <v>296</v>
      </c>
      <c r="B33" s="749"/>
      <c r="C33" s="749"/>
      <c r="D33" s="749"/>
      <c r="E33" s="749"/>
      <c r="F33" s="749"/>
      <c r="G33" s="749"/>
      <c r="H33" s="749"/>
      <c r="I33" s="749"/>
      <c r="J33" s="749"/>
      <c r="K33" s="749"/>
      <c r="L33" s="749"/>
      <c r="M33" s="937"/>
    </row>
    <row r="34" spans="1:13" ht="7.5" customHeight="1">
      <c r="A34" s="648"/>
      <c r="B34" s="28"/>
      <c r="C34" s="28"/>
      <c r="D34" s="28"/>
      <c r="E34" s="28"/>
      <c r="F34" s="28"/>
      <c r="G34" s="28"/>
      <c r="H34" s="28"/>
      <c r="I34" s="28"/>
      <c r="J34" s="28"/>
      <c r="K34" s="28"/>
      <c r="L34" s="28"/>
      <c r="M34" s="635"/>
    </row>
    <row r="35" spans="1:13" ht="12.75" customHeight="1">
      <c r="A35" s="947" t="s">
        <v>207</v>
      </c>
      <c r="B35" s="749"/>
      <c r="C35" s="749"/>
      <c r="D35" s="749"/>
      <c r="E35" s="749"/>
      <c r="F35" s="749"/>
      <c r="G35" s="749"/>
      <c r="H35" s="749"/>
      <c r="I35" s="749"/>
      <c r="J35" s="749"/>
      <c r="K35" s="749"/>
      <c r="L35" s="749"/>
      <c r="M35" s="937"/>
    </row>
    <row r="36" spans="1:13" ht="7.5" customHeight="1">
      <c r="A36" s="644"/>
      <c r="B36" s="28"/>
      <c r="C36" s="28"/>
      <c r="D36" s="28"/>
      <c r="E36" s="28"/>
      <c r="F36" s="28"/>
      <c r="G36" s="28"/>
      <c r="H36" s="28"/>
      <c r="I36" s="28"/>
      <c r="J36" s="28"/>
      <c r="K36" s="28"/>
      <c r="L36" s="28"/>
      <c r="M36" s="635"/>
    </row>
    <row r="37" spans="1:13" ht="12.75" customHeight="1">
      <c r="A37" s="947" t="s">
        <v>408</v>
      </c>
      <c r="B37" s="749"/>
      <c r="C37" s="749"/>
      <c r="D37" s="749"/>
      <c r="E37" s="749"/>
      <c r="F37" s="749"/>
      <c r="G37" s="749"/>
      <c r="H37" s="749"/>
      <c r="I37" s="749"/>
      <c r="J37" s="749"/>
      <c r="K37" s="749"/>
      <c r="L37" s="749"/>
      <c r="M37" s="937"/>
    </row>
    <row r="38" spans="1:13" ht="7.5" customHeight="1">
      <c r="A38" s="644"/>
      <c r="B38" s="28"/>
      <c r="C38" s="28"/>
      <c r="D38" s="28"/>
      <c r="E38" s="28"/>
      <c r="F38" s="28"/>
      <c r="G38" s="28"/>
      <c r="H38" s="28"/>
      <c r="I38" s="28"/>
      <c r="J38" s="28"/>
      <c r="K38" s="28"/>
      <c r="L38" s="28"/>
      <c r="M38" s="635"/>
    </row>
    <row r="39" spans="1:13" ht="12.75" customHeight="1">
      <c r="A39" s="947" t="s">
        <v>409</v>
      </c>
      <c r="B39" s="749"/>
      <c r="C39" s="749"/>
      <c r="D39" s="749"/>
      <c r="E39" s="749"/>
      <c r="F39" s="749"/>
      <c r="G39" s="749"/>
      <c r="H39" s="749"/>
      <c r="I39" s="749"/>
      <c r="J39" s="749"/>
      <c r="K39" s="749"/>
      <c r="L39" s="749"/>
      <c r="M39" s="937"/>
    </row>
    <row r="40" spans="1:13" ht="12.75" customHeight="1">
      <c r="A40" s="649"/>
      <c r="B40" s="650"/>
      <c r="C40" s="650"/>
      <c r="D40" s="650"/>
      <c r="E40" s="650"/>
      <c r="F40" s="650"/>
      <c r="G40" s="650"/>
      <c r="H40" s="650"/>
      <c r="I40" s="650"/>
      <c r="J40" s="650"/>
      <c r="K40" s="650"/>
      <c r="L40" s="650"/>
      <c r="M40" s="651"/>
    </row>
    <row r="41" spans="1:13" ht="12.75" customHeight="1">
      <c r="A41" s="946" t="s">
        <v>402</v>
      </c>
      <c r="B41" s="749"/>
      <c r="C41" s="749"/>
      <c r="D41" s="749"/>
      <c r="E41" s="749"/>
      <c r="F41" s="749"/>
      <c r="G41" s="749"/>
      <c r="H41" s="749"/>
      <c r="I41" s="749"/>
      <c r="J41" s="749"/>
      <c r="K41" s="749"/>
      <c r="L41" s="749"/>
      <c r="M41" s="937"/>
    </row>
    <row r="42" spans="1:13" ht="7.5" customHeight="1">
      <c r="A42" s="652"/>
      <c r="B42" s="28"/>
      <c r="C42" s="28"/>
      <c r="D42" s="28"/>
      <c r="E42" s="28"/>
      <c r="F42" s="28"/>
      <c r="G42" s="28"/>
      <c r="H42" s="28"/>
      <c r="I42" s="28"/>
      <c r="J42" s="28"/>
      <c r="K42" s="28"/>
      <c r="L42" s="28"/>
      <c r="M42" s="635"/>
    </row>
    <row r="43" spans="1:13" ht="12.75" customHeight="1">
      <c r="A43" s="947" t="s">
        <v>403</v>
      </c>
      <c r="B43" s="749"/>
      <c r="C43" s="749"/>
      <c r="D43" s="749"/>
      <c r="E43" s="749"/>
      <c r="F43" s="749"/>
      <c r="G43" s="749"/>
      <c r="H43" s="749"/>
      <c r="I43" s="749"/>
      <c r="J43" s="749"/>
      <c r="K43" s="749"/>
      <c r="L43" s="749"/>
      <c r="M43" s="937"/>
    </row>
    <row r="44" spans="1:13" ht="7.5" customHeight="1">
      <c r="A44" s="644"/>
      <c r="B44" s="28"/>
      <c r="C44" s="28"/>
      <c r="D44" s="28"/>
      <c r="E44" s="28"/>
      <c r="F44" s="28"/>
      <c r="G44" s="28"/>
      <c r="H44" s="28"/>
      <c r="I44" s="28"/>
      <c r="J44" s="28"/>
      <c r="K44" s="28"/>
      <c r="L44" s="28"/>
      <c r="M44" s="635"/>
    </row>
    <row r="45" spans="1:13" ht="12.75" customHeight="1">
      <c r="A45" s="947" t="s">
        <v>583</v>
      </c>
      <c r="B45" s="749"/>
      <c r="C45" s="749"/>
      <c r="D45" s="749"/>
      <c r="E45" s="749"/>
      <c r="F45" s="749"/>
      <c r="G45" s="749"/>
      <c r="H45" s="749"/>
      <c r="I45" s="749"/>
      <c r="J45" s="749"/>
      <c r="K45" s="749"/>
      <c r="L45" s="749"/>
      <c r="M45" s="937"/>
    </row>
    <row r="46" spans="1:13" ht="12.75" customHeight="1">
      <c r="A46" s="649"/>
      <c r="B46" s="650"/>
      <c r="C46" s="650"/>
      <c r="D46" s="650"/>
      <c r="E46" s="650"/>
      <c r="F46" s="650"/>
      <c r="G46" s="650"/>
      <c r="H46" s="650"/>
      <c r="I46" s="650"/>
      <c r="J46" s="650"/>
      <c r="K46" s="650"/>
      <c r="L46" s="650"/>
      <c r="M46" s="651"/>
    </row>
    <row r="47" spans="1:13" ht="12.75" customHeight="1">
      <c r="A47" s="950" t="s">
        <v>427</v>
      </c>
      <c r="B47" s="749"/>
      <c r="C47" s="749"/>
      <c r="D47" s="749"/>
      <c r="E47" s="749"/>
      <c r="F47" s="749"/>
      <c r="G47" s="749"/>
      <c r="H47" s="749"/>
      <c r="I47" s="749"/>
      <c r="J47" s="749"/>
      <c r="K47" s="749"/>
      <c r="L47" s="749"/>
      <c r="M47" s="937"/>
    </row>
    <row r="48" spans="1:13" ht="7.5" customHeight="1">
      <c r="A48" s="653"/>
      <c r="B48" s="28"/>
      <c r="C48" s="28"/>
      <c r="D48" s="28"/>
      <c r="E48" s="28"/>
      <c r="F48" s="28"/>
      <c r="G48" s="28"/>
      <c r="H48" s="28"/>
      <c r="I48" s="28"/>
      <c r="J48" s="28"/>
      <c r="K48" s="28"/>
      <c r="L48" s="28"/>
      <c r="M48" s="635"/>
    </row>
    <row r="49" spans="1:13" ht="12.75" customHeight="1">
      <c r="A49" s="951" t="s">
        <v>552</v>
      </c>
      <c r="B49" s="749"/>
      <c r="C49" s="749"/>
      <c r="D49" s="749"/>
      <c r="E49" s="749"/>
      <c r="F49" s="749"/>
      <c r="G49" s="749"/>
      <c r="H49" s="749"/>
      <c r="I49" s="749"/>
      <c r="J49" s="749"/>
      <c r="K49" s="749"/>
      <c r="L49" s="749"/>
      <c r="M49" s="937"/>
    </row>
    <row r="50" spans="1:13" ht="12.75" customHeight="1">
      <c r="A50" s="949"/>
      <c r="B50" s="749"/>
      <c r="C50" s="749"/>
      <c r="D50" s="749"/>
      <c r="E50" s="749"/>
      <c r="F50" s="749"/>
      <c r="G50" s="749"/>
      <c r="H50" s="749"/>
      <c r="I50" s="749"/>
      <c r="J50" s="749"/>
      <c r="K50" s="749"/>
      <c r="L50" s="749"/>
      <c r="M50" s="937"/>
    </row>
    <row r="51" spans="1:13" ht="12.75" customHeight="1">
      <c r="A51" s="949"/>
      <c r="B51" s="749"/>
      <c r="C51" s="749"/>
      <c r="D51" s="749"/>
      <c r="E51" s="749"/>
      <c r="F51" s="749"/>
      <c r="G51" s="749"/>
      <c r="H51" s="749"/>
      <c r="I51" s="749"/>
      <c r="J51" s="749"/>
      <c r="K51" s="749"/>
      <c r="L51" s="749"/>
      <c r="M51" s="937"/>
    </row>
    <row r="52" spans="1:13" ht="7.5" customHeight="1">
      <c r="A52" s="652"/>
      <c r="B52" s="28"/>
      <c r="C52" s="28"/>
      <c r="D52" s="28"/>
      <c r="E52" s="28"/>
      <c r="F52" s="28"/>
      <c r="G52" s="28"/>
      <c r="H52" s="28"/>
      <c r="I52" s="28"/>
      <c r="J52" s="28"/>
      <c r="K52" s="28"/>
      <c r="L52" s="28"/>
      <c r="M52" s="635"/>
    </row>
    <row r="53" spans="1:13" ht="12.75" customHeight="1">
      <c r="A53" s="946" t="s">
        <v>542</v>
      </c>
      <c r="B53" s="749"/>
      <c r="C53" s="749"/>
      <c r="D53" s="749"/>
      <c r="E53" s="749"/>
      <c r="F53" s="749"/>
      <c r="G53" s="749"/>
      <c r="H53" s="749"/>
      <c r="I53" s="749"/>
      <c r="J53" s="749"/>
      <c r="K53" s="749"/>
      <c r="L53" s="749"/>
      <c r="M53" s="937"/>
    </row>
    <row r="54" spans="1:13" ht="12.75" customHeight="1">
      <c r="A54" s="952" t="s">
        <v>553</v>
      </c>
      <c r="B54" s="749"/>
      <c r="C54" s="749"/>
      <c r="D54" s="749"/>
      <c r="E54" s="749"/>
      <c r="F54" s="749"/>
      <c r="G54" s="749"/>
      <c r="H54" s="749"/>
      <c r="I54" s="749"/>
      <c r="J54" s="749"/>
      <c r="K54" s="749"/>
      <c r="L54" s="749"/>
      <c r="M54" s="937"/>
    </row>
    <row r="55" spans="1:13" ht="7.5" customHeight="1">
      <c r="A55" s="652"/>
      <c r="B55" s="28"/>
      <c r="C55" s="28"/>
      <c r="D55" s="28"/>
      <c r="E55" s="28"/>
      <c r="F55" s="28"/>
      <c r="G55" s="28"/>
      <c r="H55" s="28"/>
      <c r="I55" s="28"/>
      <c r="J55" s="28"/>
      <c r="K55" s="28"/>
      <c r="L55" s="28"/>
      <c r="M55" s="635"/>
    </row>
    <row r="56" spans="1:13" ht="12.75" customHeight="1">
      <c r="A56" s="946" t="s">
        <v>543</v>
      </c>
      <c r="B56" s="749"/>
      <c r="C56" s="749"/>
      <c r="D56" s="749"/>
      <c r="E56" s="749"/>
      <c r="F56" s="749"/>
      <c r="G56" s="749"/>
      <c r="H56" s="749"/>
      <c r="I56" s="749"/>
      <c r="J56" s="749"/>
      <c r="K56" s="749"/>
      <c r="L56" s="749"/>
      <c r="M56" s="937"/>
    </row>
    <row r="57" spans="1:13" ht="12.75" customHeight="1">
      <c r="A57" s="952" t="s">
        <v>544</v>
      </c>
      <c r="B57" s="749"/>
      <c r="C57" s="749"/>
      <c r="D57" s="749"/>
      <c r="E57" s="749"/>
      <c r="F57" s="749"/>
      <c r="G57" s="749"/>
      <c r="H57" s="749"/>
      <c r="I57" s="749"/>
      <c r="J57" s="749"/>
      <c r="K57" s="749"/>
      <c r="L57" s="749"/>
      <c r="M57" s="937"/>
    </row>
    <row r="58" spans="1:13" ht="7.5" customHeight="1">
      <c r="A58" s="652"/>
      <c r="B58" s="28"/>
      <c r="C58" s="28"/>
      <c r="D58" s="28"/>
      <c r="E58" s="28"/>
      <c r="F58" s="28"/>
      <c r="G58" s="28"/>
      <c r="H58" s="28"/>
      <c r="I58" s="28"/>
      <c r="J58" s="28"/>
      <c r="K58" s="28"/>
      <c r="L58" s="28"/>
      <c r="M58" s="635"/>
    </row>
    <row r="59" spans="1:13" ht="12.75" customHeight="1">
      <c r="A59" s="946" t="s">
        <v>208</v>
      </c>
      <c r="B59" s="749"/>
      <c r="C59" s="749"/>
      <c r="D59" s="749"/>
      <c r="E59" s="749"/>
      <c r="F59" s="749"/>
      <c r="G59" s="749"/>
      <c r="H59" s="749"/>
      <c r="I59" s="749"/>
      <c r="J59" s="749"/>
      <c r="K59" s="749"/>
      <c r="L59" s="749"/>
      <c r="M59" s="937"/>
    </row>
    <row r="60" spans="1:13" ht="12.75" customHeight="1">
      <c r="A60" s="952" t="s">
        <v>209</v>
      </c>
      <c r="B60" s="749"/>
      <c r="C60" s="749"/>
      <c r="D60" s="749"/>
      <c r="E60" s="749"/>
      <c r="F60" s="749"/>
      <c r="G60" s="749"/>
      <c r="H60" s="749"/>
      <c r="I60" s="749"/>
      <c r="J60" s="749"/>
      <c r="K60" s="749"/>
      <c r="L60" s="749"/>
      <c r="M60" s="937"/>
    </row>
    <row r="61" spans="1:13" ht="12.75" customHeight="1">
      <c r="A61" s="952" t="s">
        <v>210</v>
      </c>
      <c r="B61" s="749"/>
      <c r="C61" s="749"/>
      <c r="D61" s="749"/>
      <c r="E61" s="749"/>
      <c r="F61" s="749"/>
      <c r="G61" s="749"/>
      <c r="H61" s="749"/>
      <c r="I61" s="749"/>
      <c r="J61" s="749"/>
      <c r="K61" s="749"/>
      <c r="L61" s="749"/>
      <c r="M61" s="937"/>
    </row>
    <row r="62" spans="1:13" ht="12.75" customHeight="1">
      <c r="A62" s="953" t="s">
        <v>211</v>
      </c>
      <c r="B62" s="749"/>
      <c r="C62" s="749"/>
      <c r="D62" s="749"/>
      <c r="E62" s="749"/>
      <c r="F62" s="749"/>
      <c r="G62" s="749"/>
      <c r="H62" s="749"/>
      <c r="I62" s="749"/>
      <c r="J62" s="749"/>
      <c r="K62" s="749"/>
      <c r="L62" s="749"/>
      <c r="M62" s="937"/>
    </row>
    <row r="63" spans="1:13" ht="12.75" customHeight="1">
      <c r="A63" s="949"/>
      <c r="B63" s="749"/>
      <c r="C63" s="749"/>
      <c r="D63" s="749"/>
      <c r="E63" s="749"/>
      <c r="F63" s="749"/>
      <c r="G63" s="749"/>
      <c r="H63" s="749"/>
      <c r="I63" s="749"/>
      <c r="J63" s="749"/>
      <c r="K63" s="749"/>
      <c r="L63" s="749"/>
      <c r="M63" s="937"/>
    </row>
    <row r="64" spans="1:13" ht="0.75" customHeight="1">
      <c r="A64" s="952" t="s">
        <v>212</v>
      </c>
      <c r="B64" s="749"/>
      <c r="C64" s="749"/>
      <c r="D64" s="749"/>
      <c r="E64" s="749"/>
      <c r="F64" s="749"/>
      <c r="G64" s="749"/>
      <c r="H64" s="749"/>
      <c r="I64" s="749"/>
      <c r="J64" s="749"/>
      <c r="K64" s="749"/>
      <c r="L64" s="749"/>
      <c r="M64" s="937"/>
    </row>
    <row r="65" spans="1:13" ht="12.75" customHeight="1">
      <c r="A65" s="949"/>
      <c r="B65" s="749"/>
      <c r="C65" s="749"/>
      <c r="D65" s="749"/>
      <c r="E65" s="749"/>
      <c r="F65" s="749"/>
      <c r="G65" s="749"/>
      <c r="H65" s="749"/>
      <c r="I65" s="749"/>
      <c r="J65" s="749"/>
      <c r="K65" s="749"/>
      <c r="L65" s="749"/>
      <c r="M65" s="937"/>
    </row>
    <row r="66" spans="1:13" ht="12.75" customHeight="1">
      <c r="A66" s="952" t="s">
        <v>213</v>
      </c>
      <c r="B66" s="749"/>
      <c r="C66" s="749"/>
      <c r="D66" s="749"/>
      <c r="E66" s="749"/>
      <c r="F66" s="749"/>
      <c r="G66" s="749"/>
      <c r="H66" s="749"/>
      <c r="I66" s="749"/>
      <c r="J66" s="749"/>
      <c r="K66" s="749"/>
      <c r="L66" s="749"/>
      <c r="M66" s="937"/>
    </row>
    <row r="67" spans="1:13" ht="7.5" customHeight="1">
      <c r="A67" s="652"/>
      <c r="B67" s="28"/>
      <c r="C67" s="28"/>
      <c r="D67" s="28"/>
      <c r="E67" s="28"/>
      <c r="F67" s="28"/>
      <c r="G67" s="28"/>
      <c r="H67" s="28"/>
      <c r="I67" s="28"/>
      <c r="J67" s="28"/>
      <c r="K67" s="28"/>
      <c r="L67" s="28"/>
      <c r="M67" s="635"/>
    </row>
    <row r="68" spans="1:13" ht="12.75" customHeight="1">
      <c r="A68" s="947" t="s">
        <v>428</v>
      </c>
      <c r="B68" s="749"/>
      <c r="C68" s="749"/>
      <c r="D68" s="749"/>
      <c r="E68" s="749"/>
      <c r="F68" s="749"/>
      <c r="G68" s="749"/>
      <c r="H68" s="749"/>
      <c r="I68" s="749"/>
      <c r="J68" s="749"/>
      <c r="K68" s="749"/>
      <c r="L68" s="749"/>
      <c r="M68" s="937"/>
    </row>
    <row r="69" spans="1:13" ht="7.5" customHeight="1">
      <c r="A69" s="644"/>
      <c r="B69" s="28"/>
      <c r="C69" s="28"/>
      <c r="D69" s="28"/>
      <c r="E69" s="28"/>
      <c r="F69" s="28"/>
      <c r="G69" s="28"/>
      <c r="H69" s="28"/>
      <c r="I69" s="28"/>
      <c r="J69" s="28"/>
      <c r="K69" s="28"/>
      <c r="L69" s="28"/>
      <c r="M69" s="635"/>
    </row>
    <row r="70" spans="1:13" ht="12.75" customHeight="1">
      <c r="A70" s="947" t="s">
        <v>429</v>
      </c>
      <c r="B70" s="749"/>
      <c r="C70" s="749"/>
      <c r="D70" s="749"/>
      <c r="E70" s="749"/>
      <c r="F70" s="749"/>
      <c r="G70" s="749"/>
      <c r="H70" s="749"/>
      <c r="I70" s="749"/>
      <c r="J70" s="749"/>
      <c r="K70" s="749"/>
      <c r="L70" s="749"/>
      <c r="M70" s="937"/>
    </row>
    <row r="71" spans="1:13" ht="7.5" customHeight="1">
      <c r="A71" s="644"/>
      <c r="B71" s="28"/>
      <c r="C71" s="28"/>
      <c r="D71" s="28"/>
      <c r="E71" s="28"/>
      <c r="F71" s="28"/>
      <c r="G71" s="28"/>
      <c r="H71" s="28"/>
      <c r="I71" s="28"/>
      <c r="J71" s="28"/>
      <c r="K71" s="28"/>
      <c r="L71" s="28"/>
      <c r="M71" s="635"/>
    </row>
    <row r="72" spans="1:13" ht="12.75" customHeight="1">
      <c r="A72" s="947" t="s">
        <v>430</v>
      </c>
      <c r="B72" s="749"/>
      <c r="C72" s="749"/>
      <c r="D72" s="749"/>
      <c r="E72" s="749"/>
      <c r="F72" s="749"/>
      <c r="G72" s="749"/>
      <c r="H72" s="749"/>
      <c r="I72" s="749"/>
      <c r="J72" s="749"/>
      <c r="K72" s="749"/>
      <c r="L72" s="749"/>
      <c r="M72" s="937"/>
    </row>
    <row r="73" spans="1:13" ht="7.5" customHeight="1">
      <c r="A73" s="644"/>
      <c r="B73" s="28"/>
      <c r="C73" s="28"/>
      <c r="D73" s="28"/>
      <c r="E73" s="28"/>
      <c r="F73" s="28"/>
      <c r="G73" s="28"/>
      <c r="H73" s="28"/>
      <c r="I73" s="28"/>
      <c r="J73" s="28"/>
      <c r="K73" s="28"/>
      <c r="L73" s="28"/>
      <c r="M73" s="635"/>
    </row>
    <row r="74" spans="1:13" ht="12.75" customHeight="1">
      <c r="A74" s="947" t="s">
        <v>431</v>
      </c>
      <c r="B74" s="749"/>
      <c r="C74" s="749"/>
      <c r="D74" s="749"/>
      <c r="E74" s="749"/>
      <c r="F74" s="749"/>
      <c r="G74" s="749"/>
      <c r="H74" s="749"/>
      <c r="I74" s="749"/>
      <c r="J74" s="749"/>
      <c r="K74" s="749"/>
      <c r="L74" s="749"/>
      <c r="M74" s="937"/>
    </row>
    <row r="75" spans="1:13" ht="7.5" customHeight="1">
      <c r="A75" s="644"/>
      <c r="B75" s="28"/>
      <c r="C75" s="28"/>
      <c r="D75" s="28"/>
      <c r="E75" s="28"/>
      <c r="F75" s="28"/>
      <c r="G75" s="28"/>
      <c r="H75" s="28"/>
      <c r="I75" s="28"/>
      <c r="J75" s="28"/>
      <c r="K75" s="28"/>
      <c r="L75" s="28"/>
      <c r="M75" s="635"/>
    </row>
    <row r="76" spans="1:13" ht="12.75" customHeight="1">
      <c r="A76" s="947" t="s">
        <v>432</v>
      </c>
      <c r="B76" s="749"/>
      <c r="C76" s="749"/>
      <c r="D76" s="749"/>
      <c r="E76" s="749"/>
      <c r="F76" s="749"/>
      <c r="G76" s="749"/>
      <c r="H76" s="749"/>
      <c r="I76" s="749"/>
      <c r="J76" s="749"/>
      <c r="K76" s="749"/>
      <c r="L76" s="749"/>
      <c r="M76" s="937"/>
    </row>
    <row r="77" spans="1:13" ht="7.5" customHeight="1">
      <c r="A77" s="644"/>
      <c r="B77" s="28"/>
      <c r="C77" s="28"/>
      <c r="D77" s="28"/>
      <c r="E77" s="28"/>
      <c r="F77" s="28"/>
      <c r="G77" s="28"/>
      <c r="H77" s="28"/>
      <c r="I77" s="28"/>
      <c r="J77" s="28"/>
      <c r="K77" s="28"/>
      <c r="L77" s="28"/>
      <c r="M77" s="635"/>
    </row>
    <row r="78" spans="1:13" ht="12.75" customHeight="1">
      <c r="A78" s="947" t="s">
        <v>554</v>
      </c>
      <c r="B78" s="749"/>
      <c r="C78" s="749"/>
      <c r="D78" s="749"/>
      <c r="E78" s="749"/>
      <c r="F78" s="749"/>
      <c r="G78" s="749"/>
      <c r="H78" s="749"/>
      <c r="I78" s="749"/>
      <c r="J78" s="749"/>
      <c r="K78" s="749"/>
      <c r="L78" s="749"/>
      <c r="M78" s="937"/>
    </row>
    <row r="79" spans="1:13" ht="7.5" customHeight="1">
      <c r="A79" s="652"/>
      <c r="B79" s="28"/>
      <c r="C79" s="28"/>
      <c r="D79" s="28"/>
      <c r="E79" s="28"/>
      <c r="F79" s="28"/>
      <c r="G79" s="28"/>
      <c r="H79" s="28"/>
      <c r="I79" s="28"/>
      <c r="J79" s="28"/>
      <c r="K79" s="28"/>
      <c r="L79" s="28"/>
      <c r="M79" s="635"/>
    </row>
    <row r="80" spans="1:13" ht="12.75" customHeight="1">
      <c r="A80" s="951" t="s">
        <v>545</v>
      </c>
      <c r="B80" s="749"/>
      <c r="C80" s="749"/>
      <c r="D80" s="749"/>
      <c r="E80" s="749"/>
      <c r="F80" s="749"/>
      <c r="G80" s="749"/>
      <c r="H80" s="749"/>
      <c r="I80" s="749"/>
      <c r="J80" s="749"/>
      <c r="K80" s="749"/>
      <c r="L80" s="749"/>
      <c r="M80" s="937"/>
    </row>
    <row r="81" spans="1:13" ht="12.75" customHeight="1">
      <c r="A81" s="949"/>
      <c r="B81" s="749"/>
      <c r="C81" s="749"/>
      <c r="D81" s="749"/>
      <c r="E81" s="749"/>
      <c r="F81" s="749"/>
      <c r="G81" s="749"/>
      <c r="H81" s="749"/>
      <c r="I81" s="749"/>
      <c r="J81" s="749"/>
      <c r="K81" s="749"/>
      <c r="L81" s="749"/>
      <c r="M81" s="937"/>
    </row>
    <row r="82" spans="1:13" ht="7.5" customHeight="1">
      <c r="A82" s="652"/>
      <c r="B82" s="28"/>
      <c r="C82" s="28"/>
      <c r="D82" s="28"/>
      <c r="E82" s="28"/>
      <c r="F82" s="28"/>
      <c r="G82" s="28"/>
      <c r="H82" s="28"/>
      <c r="I82" s="28"/>
      <c r="J82" s="28"/>
      <c r="K82" s="28"/>
      <c r="L82" s="28"/>
      <c r="M82" s="635"/>
    </row>
    <row r="83" spans="1:13" ht="12.75" customHeight="1">
      <c r="A83" s="948" t="s">
        <v>555</v>
      </c>
      <c r="B83" s="749"/>
      <c r="C83" s="749"/>
      <c r="D83" s="749"/>
      <c r="E83" s="749"/>
      <c r="F83" s="749"/>
      <c r="G83" s="749"/>
      <c r="H83" s="749"/>
      <c r="I83" s="749"/>
      <c r="J83" s="749"/>
      <c r="K83" s="749"/>
      <c r="L83" s="749"/>
      <c r="M83" s="937"/>
    </row>
    <row r="84" spans="1:13" ht="12.75" customHeight="1">
      <c r="A84" s="949"/>
      <c r="B84" s="749"/>
      <c r="C84" s="749"/>
      <c r="D84" s="749"/>
      <c r="E84" s="749"/>
      <c r="F84" s="749"/>
      <c r="G84" s="749"/>
      <c r="H84" s="749"/>
      <c r="I84" s="749"/>
      <c r="J84" s="749"/>
      <c r="K84" s="749"/>
      <c r="L84" s="749"/>
      <c r="M84" s="937"/>
    </row>
    <row r="85" spans="1:13" ht="7.5" customHeight="1">
      <c r="A85" s="648"/>
      <c r="B85" s="28"/>
      <c r="C85" s="28"/>
      <c r="D85" s="28"/>
      <c r="E85" s="28"/>
      <c r="F85" s="28"/>
      <c r="G85" s="28"/>
      <c r="H85" s="28"/>
      <c r="I85" s="28"/>
      <c r="J85" s="28"/>
      <c r="K85" s="28"/>
      <c r="L85" s="28"/>
      <c r="M85" s="635"/>
    </row>
    <row r="86" spans="1:13" ht="12.75" customHeight="1">
      <c r="A86" s="948" t="s">
        <v>462</v>
      </c>
      <c r="B86" s="749"/>
      <c r="C86" s="749"/>
      <c r="D86" s="749"/>
      <c r="E86" s="749"/>
      <c r="F86" s="749"/>
      <c r="G86" s="749"/>
      <c r="H86" s="749"/>
      <c r="I86" s="749"/>
      <c r="J86" s="749"/>
      <c r="K86" s="749"/>
      <c r="L86" s="749"/>
      <c r="M86" s="937"/>
    </row>
    <row r="87" spans="1:13" ht="7.5" customHeight="1">
      <c r="A87" s="648"/>
      <c r="B87" s="28"/>
      <c r="C87" s="28"/>
      <c r="D87" s="28"/>
      <c r="E87" s="28"/>
      <c r="F87" s="28"/>
      <c r="G87" s="28"/>
      <c r="H87" s="28"/>
      <c r="I87" s="28"/>
      <c r="J87" s="28"/>
      <c r="K87" s="28"/>
      <c r="L87" s="28"/>
      <c r="M87" s="635"/>
    </row>
    <row r="88" spans="1:13" ht="12.75" customHeight="1">
      <c r="A88" s="948" t="s">
        <v>588</v>
      </c>
      <c r="B88" s="749"/>
      <c r="C88" s="749"/>
      <c r="D88" s="749"/>
      <c r="E88" s="749"/>
      <c r="F88" s="749"/>
      <c r="G88" s="749"/>
      <c r="H88" s="749"/>
      <c r="I88" s="749"/>
      <c r="J88" s="749"/>
      <c r="K88" s="749"/>
      <c r="L88" s="749"/>
      <c r="M88" s="937"/>
    </row>
    <row r="89" spans="1:13" ht="12.75" customHeight="1">
      <c r="A89" s="949"/>
      <c r="B89" s="749"/>
      <c r="C89" s="749"/>
      <c r="D89" s="749"/>
      <c r="E89" s="749"/>
      <c r="F89" s="749"/>
      <c r="G89" s="749"/>
      <c r="H89" s="749"/>
      <c r="I89" s="749"/>
      <c r="J89" s="749"/>
      <c r="K89" s="749"/>
      <c r="L89" s="749"/>
      <c r="M89" s="937"/>
    </row>
    <row r="90" spans="1:13" ht="7.5" customHeight="1">
      <c r="A90" s="652"/>
      <c r="B90" s="28"/>
      <c r="C90" s="28"/>
      <c r="D90" s="28"/>
      <c r="E90" s="28"/>
      <c r="F90" s="28"/>
      <c r="G90" s="28"/>
      <c r="H90" s="28"/>
      <c r="I90" s="28"/>
      <c r="J90" s="28"/>
      <c r="K90" s="28"/>
      <c r="L90" s="28"/>
      <c r="M90" s="635"/>
    </row>
    <row r="91" spans="1:13" ht="12.75" customHeight="1">
      <c r="A91" s="948" t="s">
        <v>282</v>
      </c>
      <c r="B91" s="749"/>
      <c r="C91" s="749"/>
      <c r="D91" s="749"/>
      <c r="E91" s="749"/>
      <c r="F91" s="749"/>
      <c r="G91" s="749"/>
      <c r="H91" s="749"/>
      <c r="I91" s="749"/>
      <c r="J91" s="749"/>
      <c r="K91" s="749"/>
      <c r="L91" s="749"/>
      <c r="M91" s="937"/>
    </row>
    <row r="92" spans="1:13" ht="7.5" customHeight="1">
      <c r="A92" s="648"/>
      <c r="B92" s="28"/>
      <c r="C92" s="28"/>
      <c r="D92" s="28"/>
      <c r="E92" s="28"/>
      <c r="F92" s="28"/>
      <c r="G92" s="28"/>
      <c r="H92" s="28"/>
      <c r="I92" s="28"/>
      <c r="J92" s="28"/>
      <c r="K92" s="28"/>
      <c r="L92" s="28"/>
      <c r="M92" s="635"/>
    </row>
    <row r="93" spans="1:13" ht="12.75" customHeight="1">
      <c r="A93" s="948" t="s">
        <v>468</v>
      </c>
      <c r="B93" s="749"/>
      <c r="C93" s="749"/>
      <c r="D93" s="749"/>
      <c r="E93" s="749"/>
      <c r="F93" s="749"/>
      <c r="G93" s="749"/>
      <c r="H93" s="749"/>
      <c r="I93" s="749"/>
      <c r="J93" s="749"/>
      <c r="K93" s="749"/>
      <c r="L93" s="749"/>
      <c r="M93" s="937"/>
    </row>
    <row r="94" spans="1:13" ht="12.75" customHeight="1">
      <c r="A94" s="949"/>
      <c r="B94" s="749"/>
      <c r="C94" s="749"/>
      <c r="D94" s="749"/>
      <c r="E94" s="749"/>
      <c r="F94" s="749"/>
      <c r="G94" s="749"/>
      <c r="H94" s="749"/>
      <c r="I94" s="749"/>
      <c r="J94" s="749"/>
      <c r="K94" s="749"/>
      <c r="L94" s="749"/>
      <c r="M94" s="937"/>
    </row>
    <row r="95" spans="1:13" ht="7.5" customHeight="1">
      <c r="A95" s="648"/>
      <c r="B95" s="28"/>
      <c r="C95" s="28"/>
      <c r="D95" s="28"/>
      <c r="E95" s="28"/>
      <c r="F95" s="28"/>
      <c r="G95" s="28"/>
      <c r="H95" s="28"/>
      <c r="I95" s="28"/>
      <c r="J95" s="28"/>
      <c r="K95" s="28"/>
      <c r="L95" s="28"/>
      <c r="M95" s="635"/>
    </row>
    <row r="96" spans="1:13" ht="12.75" customHeight="1">
      <c r="A96" s="948" t="s">
        <v>566</v>
      </c>
      <c r="B96" s="954"/>
      <c r="C96" s="954"/>
      <c r="D96" s="954"/>
      <c r="E96" s="954"/>
      <c r="F96" s="954"/>
      <c r="G96" s="954"/>
      <c r="H96" s="954"/>
      <c r="I96" s="954"/>
      <c r="J96" s="954"/>
      <c r="K96" s="954"/>
      <c r="L96" s="954"/>
      <c r="M96" s="955"/>
    </row>
    <row r="97" spans="1:13" ht="7.5" customHeight="1">
      <c r="A97" s="652"/>
      <c r="B97" s="28"/>
      <c r="C97" s="28"/>
      <c r="D97" s="28"/>
      <c r="E97" s="28"/>
      <c r="F97" s="28"/>
      <c r="G97" s="28"/>
      <c r="H97" s="28"/>
      <c r="I97" s="28"/>
      <c r="J97" s="28"/>
      <c r="K97" s="28"/>
      <c r="L97" s="28"/>
      <c r="M97" s="635"/>
    </row>
    <row r="98" spans="1:13" ht="12.75" customHeight="1">
      <c r="A98" s="948" t="s">
        <v>584</v>
      </c>
      <c r="B98" s="749"/>
      <c r="C98" s="749"/>
      <c r="D98" s="749"/>
      <c r="E98" s="749"/>
      <c r="F98" s="749"/>
      <c r="G98" s="749"/>
      <c r="H98" s="749"/>
      <c r="I98" s="749"/>
      <c r="J98" s="749"/>
      <c r="K98" s="749"/>
      <c r="L98" s="749"/>
      <c r="M98" s="937"/>
    </row>
    <row r="99" spans="1:13" ht="7.5" customHeight="1">
      <c r="A99" s="648"/>
      <c r="B99" s="28"/>
      <c r="C99" s="28"/>
      <c r="D99" s="28"/>
      <c r="E99" s="28"/>
      <c r="F99" s="28"/>
      <c r="G99" s="28"/>
      <c r="H99" s="28"/>
      <c r="I99" s="28"/>
      <c r="J99" s="28"/>
      <c r="K99" s="28"/>
      <c r="L99" s="28"/>
      <c r="M99" s="635"/>
    </row>
    <row r="100" spans="1:13" ht="12.75" customHeight="1">
      <c r="A100" s="948" t="s">
        <v>585</v>
      </c>
      <c r="B100" s="749"/>
      <c r="C100" s="749"/>
      <c r="D100" s="749"/>
      <c r="E100" s="749"/>
      <c r="F100" s="749"/>
      <c r="G100" s="749"/>
      <c r="H100" s="749"/>
      <c r="I100" s="749"/>
      <c r="J100" s="749"/>
      <c r="K100" s="749"/>
      <c r="L100" s="749"/>
      <c r="M100" s="937"/>
    </row>
    <row r="101" spans="1:13" ht="7.5" customHeight="1">
      <c r="A101" s="648"/>
      <c r="B101" s="28"/>
      <c r="C101" s="28"/>
      <c r="D101" s="28"/>
      <c r="E101" s="28"/>
      <c r="F101" s="28"/>
      <c r="G101" s="28"/>
      <c r="H101" s="28"/>
      <c r="I101" s="28"/>
      <c r="J101" s="28"/>
      <c r="K101" s="28"/>
      <c r="L101" s="28"/>
      <c r="M101" s="635"/>
    </row>
    <row r="102" spans="1:13" ht="12.75" customHeight="1">
      <c r="A102" s="948" t="s">
        <v>299</v>
      </c>
      <c r="B102" s="749"/>
      <c r="C102" s="749"/>
      <c r="D102" s="749"/>
      <c r="E102" s="749"/>
      <c r="F102" s="749"/>
      <c r="G102" s="749"/>
      <c r="H102" s="749"/>
      <c r="I102" s="749"/>
      <c r="J102" s="749"/>
      <c r="K102" s="749"/>
      <c r="L102" s="749"/>
      <c r="M102" s="937"/>
    </row>
    <row r="103" spans="1:13" ht="2.25" customHeight="1">
      <c r="A103" s="648"/>
      <c r="B103" s="28"/>
      <c r="C103" s="28"/>
      <c r="D103" s="28"/>
      <c r="E103" s="28"/>
      <c r="F103" s="28"/>
      <c r="G103" s="28"/>
      <c r="H103" s="28"/>
      <c r="I103" s="28"/>
      <c r="J103" s="28"/>
      <c r="K103" s="28"/>
      <c r="L103" s="28"/>
      <c r="M103" s="635"/>
    </row>
    <row r="104" spans="1:13" ht="12.75" customHeight="1">
      <c r="A104" s="948" t="s">
        <v>469</v>
      </c>
      <c r="B104" s="749"/>
      <c r="C104" s="749"/>
      <c r="D104" s="749"/>
      <c r="E104" s="749"/>
      <c r="F104" s="749"/>
      <c r="G104" s="749"/>
      <c r="H104" s="749"/>
      <c r="I104" s="749"/>
      <c r="J104" s="749"/>
      <c r="K104" s="749"/>
      <c r="L104" s="749"/>
      <c r="M104" s="937"/>
    </row>
    <row r="105" spans="1:13" ht="12.75" customHeight="1">
      <c r="A105" s="949"/>
      <c r="B105" s="749"/>
      <c r="C105" s="749"/>
      <c r="D105" s="749"/>
      <c r="E105" s="749"/>
      <c r="F105" s="749"/>
      <c r="G105" s="749"/>
      <c r="H105" s="749"/>
      <c r="I105" s="749"/>
      <c r="J105" s="749"/>
      <c r="K105" s="749"/>
      <c r="L105" s="749"/>
      <c r="M105" s="937"/>
    </row>
    <row r="106" spans="1:13" ht="2.25" customHeight="1">
      <c r="A106" s="652"/>
      <c r="B106" s="28"/>
      <c r="C106" s="28"/>
      <c r="D106" s="28"/>
      <c r="E106" s="28"/>
      <c r="F106" s="28"/>
      <c r="G106" s="28"/>
      <c r="H106" s="28"/>
      <c r="I106" s="28"/>
      <c r="J106" s="28"/>
      <c r="K106" s="28"/>
      <c r="L106" s="28"/>
      <c r="M106" s="635"/>
    </row>
    <row r="107" spans="1:13" ht="12.75" customHeight="1">
      <c r="A107" s="947" t="s">
        <v>556</v>
      </c>
      <c r="B107" s="749"/>
      <c r="C107" s="749"/>
      <c r="D107" s="749"/>
      <c r="E107" s="749"/>
      <c r="F107" s="749"/>
      <c r="G107" s="749"/>
      <c r="H107" s="749"/>
      <c r="I107" s="749"/>
      <c r="J107" s="749"/>
      <c r="K107" s="749"/>
      <c r="L107" s="749"/>
      <c r="M107" s="937"/>
    </row>
    <row r="108" spans="1:13" ht="12.75" customHeight="1">
      <c r="A108" s="654"/>
      <c r="B108" s="640"/>
      <c r="C108" s="640"/>
      <c r="D108" s="640"/>
      <c r="E108" s="640"/>
      <c r="F108" s="640"/>
      <c r="G108" s="640"/>
      <c r="H108" s="640"/>
      <c r="I108" s="640"/>
      <c r="J108" s="640"/>
      <c r="K108" s="640"/>
      <c r="L108" s="640"/>
      <c r="M108" s="641"/>
    </row>
    <row r="109" spans="1:13" ht="12.75" customHeight="1">
      <c r="A109" s="642" t="s">
        <v>214</v>
      </c>
      <c r="B109" s="28"/>
      <c r="C109" s="28"/>
      <c r="D109" s="28"/>
      <c r="E109" s="28"/>
      <c r="F109" s="28"/>
      <c r="G109" s="28"/>
      <c r="H109" s="28"/>
      <c r="I109" s="28"/>
      <c r="J109" s="28"/>
      <c r="K109" s="28"/>
      <c r="L109" s="28"/>
      <c r="M109" s="635"/>
    </row>
    <row r="110" spans="1:13" ht="7.5" customHeight="1">
      <c r="A110" s="652"/>
      <c r="B110" s="28"/>
      <c r="C110" s="28"/>
      <c r="D110" s="28"/>
      <c r="E110" s="28"/>
      <c r="F110" s="28"/>
      <c r="G110" s="28"/>
      <c r="H110" s="28"/>
      <c r="I110" s="28"/>
      <c r="J110" s="28"/>
      <c r="K110" s="28"/>
      <c r="L110" s="28"/>
      <c r="M110" s="635"/>
    </row>
    <row r="111" spans="1:13" ht="12.75" customHeight="1">
      <c r="A111" s="648" t="s">
        <v>557</v>
      </c>
      <c r="B111" s="28"/>
      <c r="C111" s="28"/>
      <c r="D111" s="28"/>
      <c r="E111" s="28"/>
      <c r="F111" s="28"/>
      <c r="G111" s="28"/>
      <c r="H111" s="28"/>
      <c r="I111" s="28"/>
      <c r="J111" s="28"/>
      <c r="K111" s="28"/>
      <c r="L111" s="28"/>
      <c r="M111" s="635"/>
    </row>
    <row r="112" spans="1:13" ht="7.5" customHeight="1">
      <c r="A112" s="648"/>
      <c r="B112" s="28"/>
      <c r="C112" s="28"/>
      <c r="D112" s="28"/>
      <c r="E112" s="28"/>
      <c r="F112" s="28"/>
      <c r="G112" s="28"/>
      <c r="H112" s="28"/>
      <c r="I112" s="28"/>
      <c r="J112" s="28"/>
      <c r="K112" s="28"/>
      <c r="L112" s="28"/>
      <c r="M112" s="635"/>
    </row>
    <row r="113" spans="1:13" ht="12.75" customHeight="1">
      <c r="A113" s="655" t="s">
        <v>573</v>
      </c>
      <c r="B113" s="28"/>
      <c r="C113" s="28"/>
      <c r="D113" s="28"/>
      <c r="E113" s="28"/>
      <c r="F113" s="28"/>
      <c r="G113" s="28"/>
      <c r="H113" s="28"/>
      <c r="I113" s="28"/>
      <c r="J113" s="28"/>
      <c r="K113" s="28"/>
      <c r="L113" s="28"/>
      <c r="M113" s="635"/>
    </row>
    <row r="114" spans="1:13" ht="7.5" customHeight="1">
      <c r="A114" s="652"/>
      <c r="B114" s="28"/>
      <c r="C114" s="28"/>
      <c r="D114" s="28"/>
      <c r="E114" s="28"/>
      <c r="F114" s="28"/>
      <c r="G114" s="28"/>
      <c r="H114" s="28"/>
      <c r="I114" s="28"/>
      <c r="J114" s="28"/>
      <c r="K114" s="28"/>
      <c r="L114" s="28"/>
      <c r="M114" s="635"/>
    </row>
    <row r="115" spans="1:13" ht="12.75" customHeight="1">
      <c r="A115" s="947" t="s">
        <v>558</v>
      </c>
      <c r="B115" s="749"/>
      <c r="C115" s="749"/>
      <c r="D115" s="749"/>
      <c r="E115" s="749"/>
      <c r="F115" s="749"/>
      <c r="G115" s="749"/>
      <c r="H115" s="749"/>
      <c r="I115" s="749"/>
      <c r="J115" s="749"/>
      <c r="K115" s="749"/>
      <c r="L115" s="749"/>
      <c r="M115" s="937"/>
    </row>
    <row r="116" spans="1:13" ht="12.75" customHeight="1">
      <c r="A116" s="949"/>
      <c r="B116" s="749"/>
      <c r="C116" s="749"/>
      <c r="D116" s="749"/>
      <c r="E116" s="749"/>
      <c r="F116" s="749"/>
      <c r="G116" s="749"/>
      <c r="H116" s="749"/>
      <c r="I116" s="749"/>
      <c r="J116" s="749"/>
      <c r="K116" s="749"/>
      <c r="L116" s="749"/>
      <c r="M116" s="937"/>
    </row>
    <row r="117" spans="1:13" ht="7.5" customHeight="1">
      <c r="A117" s="652"/>
      <c r="B117" s="28"/>
      <c r="C117" s="28"/>
      <c r="D117" s="28"/>
      <c r="E117" s="28"/>
      <c r="F117" s="28"/>
      <c r="G117" s="28"/>
      <c r="H117" s="28"/>
      <c r="I117" s="28"/>
      <c r="J117" s="28"/>
      <c r="K117" s="28"/>
      <c r="L117" s="28"/>
      <c r="M117" s="635"/>
    </row>
    <row r="118" spans="1:13" ht="12.75" customHeight="1">
      <c r="A118" s="947" t="s">
        <v>546</v>
      </c>
      <c r="B118" s="749"/>
      <c r="C118" s="749"/>
      <c r="D118" s="749"/>
      <c r="E118" s="749"/>
      <c r="F118" s="749"/>
      <c r="G118" s="749"/>
      <c r="H118" s="749"/>
      <c r="I118" s="749"/>
      <c r="J118" s="749"/>
      <c r="K118" s="749"/>
      <c r="L118" s="749"/>
      <c r="M118" s="937"/>
    </row>
    <row r="119" spans="1:13" ht="12.75" customHeight="1">
      <c r="A119" s="949"/>
      <c r="B119" s="749"/>
      <c r="C119" s="749"/>
      <c r="D119" s="749"/>
      <c r="E119" s="749"/>
      <c r="F119" s="749"/>
      <c r="G119" s="749"/>
      <c r="H119" s="749"/>
      <c r="I119" s="749"/>
      <c r="J119" s="749"/>
      <c r="K119" s="749"/>
      <c r="L119" s="749"/>
      <c r="M119" s="937"/>
    </row>
    <row r="120" spans="1:13" ht="12.75" customHeight="1">
      <c r="A120" s="949"/>
      <c r="B120" s="749"/>
      <c r="C120" s="749"/>
      <c r="D120" s="749"/>
      <c r="E120" s="749"/>
      <c r="F120" s="749"/>
      <c r="G120" s="749"/>
      <c r="H120" s="749"/>
      <c r="I120" s="749"/>
      <c r="J120" s="749"/>
      <c r="K120" s="749"/>
      <c r="L120" s="749"/>
      <c r="M120" s="937"/>
    </row>
    <row r="121" spans="1:13" ht="7.5" customHeight="1">
      <c r="A121" s="652"/>
      <c r="B121" s="28"/>
      <c r="C121" s="28"/>
      <c r="D121" s="28"/>
      <c r="E121" s="28"/>
      <c r="F121" s="28"/>
      <c r="G121" s="28"/>
      <c r="H121" s="28"/>
      <c r="I121" s="28"/>
      <c r="J121" s="28"/>
      <c r="K121" s="28"/>
      <c r="L121" s="28"/>
      <c r="M121" s="635"/>
    </row>
    <row r="122" spans="1:13" ht="12.75" customHeight="1">
      <c r="A122" s="948" t="s">
        <v>559</v>
      </c>
      <c r="B122" s="749"/>
      <c r="C122" s="749"/>
      <c r="D122" s="749"/>
      <c r="E122" s="749"/>
      <c r="F122" s="749"/>
      <c r="G122" s="749"/>
      <c r="H122" s="749"/>
      <c r="I122" s="749"/>
      <c r="J122" s="749"/>
      <c r="K122" s="749"/>
      <c r="L122" s="749"/>
      <c r="M122" s="937"/>
    </row>
    <row r="123" spans="1:13" ht="12.75" customHeight="1">
      <c r="A123" s="948"/>
      <c r="B123" s="749"/>
      <c r="C123" s="749"/>
      <c r="D123" s="749"/>
      <c r="E123" s="749"/>
      <c r="F123" s="749"/>
      <c r="G123" s="749"/>
      <c r="H123" s="749"/>
      <c r="I123" s="749"/>
      <c r="J123" s="749"/>
      <c r="K123" s="749"/>
      <c r="L123" s="749"/>
      <c r="M123" s="937"/>
    </row>
    <row r="124" spans="1:13" ht="12.75" customHeight="1">
      <c r="A124" s="949"/>
      <c r="B124" s="749"/>
      <c r="C124" s="749"/>
      <c r="D124" s="749"/>
      <c r="E124" s="749"/>
      <c r="F124" s="749"/>
      <c r="G124" s="749"/>
      <c r="H124" s="749"/>
      <c r="I124" s="749"/>
      <c r="J124" s="749"/>
      <c r="K124" s="749"/>
      <c r="L124" s="749"/>
      <c r="M124" s="937"/>
    </row>
    <row r="125" spans="1:13" ht="7.5" customHeight="1">
      <c r="A125" s="652"/>
      <c r="B125" s="28"/>
      <c r="C125" s="28"/>
      <c r="D125" s="28"/>
      <c r="E125" s="28"/>
      <c r="F125" s="28"/>
      <c r="G125" s="28"/>
      <c r="H125" s="28"/>
      <c r="I125" s="28"/>
      <c r="J125" s="28"/>
      <c r="K125" s="28"/>
      <c r="L125" s="28"/>
      <c r="M125" s="635"/>
    </row>
    <row r="126" spans="1:13" ht="12.75" customHeight="1">
      <c r="A126" s="956" t="s">
        <v>433</v>
      </c>
      <c r="B126" s="749"/>
      <c r="C126" s="749"/>
      <c r="D126" s="749"/>
      <c r="E126" s="749"/>
      <c r="F126" s="749"/>
      <c r="G126" s="749"/>
      <c r="H126" s="749"/>
      <c r="I126" s="749"/>
      <c r="J126" s="749"/>
      <c r="K126" s="749"/>
      <c r="L126" s="749"/>
      <c r="M126" s="937"/>
    </row>
    <row r="127" spans="1:13" ht="12.75" customHeight="1">
      <c r="A127" s="956"/>
      <c r="B127" s="749"/>
      <c r="C127" s="749"/>
      <c r="D127" s="749"/>
      <c r="E127" s="749"/>
      <c r="F127" s="749"/>
      <c r="G127" s="749"/>
      <c r="H127" s="749"/>
      <c r="I127" s="749"/>
      <c r="J127" s="749"/>
      <c r="K127" s="749"/>
      <c r="L127" s="749"/>
      <c r="M127" s="937"/>
    </row>
    <row r="128" spans="1:13" ht="7.5" customHeight="1">
      <c r="A128" s="656"/>
      <c r="B128" s="28"/>
      <c r="C128" s="28"/>
      <c r="D128" s="28"/>
      <c r="E128" s="28"/>
      <c r="F128" s="28"/>
      <c r="G128" s="28"/>
      <c r="H128" s="28"/>
      <c r="I128" s="28"/>
      <c r="J128" s="28"/>
      <c r="K128" s="28"/>
      <c r="L128" s="28"/>
      <c r="M128" s="635"/>
    </row>
    <row r="129" spans="1:13" ht="12.75" customHeight="1">
      <c r="A129" s="948" t="s">
        <v>560</v>
      </c>
      <c r="B129" s="749"/>
      <c r="C129" s="749"/>
      <c r="D129" s="749"/>
      <c r="E129" s="749"/>
      <c r="F129" s="749"/>
      <c r="G129" s="749"/>
      <c r="H129" s="749"/>
      <c r="I129" s="749"/>
      <c r="J129" s="749"/>
      <c r="K129" s="749"/>
      <c r="L129" s="749"/>
      <c r="M129" s="937"/>
    </row>
    <row r="130" spans="1:13" ht="7.5" customHeight="1">
      <c r="A130" s="652"/>
      <c r="B130" s="28"/>
      <c r="C130" s="28"/>
      <c r="D130" s="28"/>
      <c r="E130" s="28"/>
      <c r="F130" s="28"/>
      <c r="G130" s="28"/>
      <c r="H130" s="28"/>
      <c r="I130" s="28"/>
      <c r="J130" s="28"/>
      <c r="K130" s="28"/>
      <c r="L130" s="28"/>
      <c r="M130" s="635"/>
    </row>
    <row r="131" spans="1:13" ht="12.75" customHeight="1">
      <c r="A131" s="948" t="s">
        <v>561</v>
      </c>
      <c r="B131" s="749"/>
      <c r="C131" s="749"/>
      <c r="D131" s="749"/>
      <c r="E131" s="749"/>
      <c r="F131" s="749"/>
      <c r="G131" s="749"/>
      <c r="H131" s="749"/>
      <c r="I131" s="749"/>
      <c r="J131" s="749"/>
      <c r="K131" s="749"/>
      <c r="L131" s="749"/>
      <c r="M131" s="937"/>
    </row>
    <row r="132" spans="1:13" ht="12.75" customHeight="1">
      <c r="A132" s="949"/>
      <c r="B132" s="749"/>
      <c r="C132" s="749"/>
      <c r="D132" s="749"/>
      <c r="E132" s="749"/>
      <c r="F132" s="749"/>
      <c r="G132" s="749"/>
      <c r="H132" s="749"/>
      <c r="I132" s="749"/>
      <c r="J132" s="749"/>
      <c r="K132" s="749"/>
      <c r="L132" s="749"/>
      <c r="M132" s="937"/>
    </row>
    <row r="133" spans="1:13" ht="7.5" customHeight="1">
      <c r="A133" s="644"/>
      <c r="B133" s="28"/>
      <c r="C133" s="28"/>
      <c r="D133" s="28"/>
      <c r="E133" s="28"/>
      <c r="F133" s="28"/>
      <c r="G133" s="28"/>
      <c r="H133" s="28"/>
      <c r="I133" s="28"/>
      <c r="J133" s="28"/>
      <c r="K133" s="28"/>
      <c r="L133" s="28"/>
      <c r="M133" s="635"/>
    </row>
    <row r="134" spans="1:13" ht="12.75" customHeight="1">
      <c r="A134" s="948" t="s">
        <v>434</v>
      </c>
      <c r="B134" s="749"/>
      <c r="C134" s="749"/>
      <c r="D134" s="749"/>
      <c r="E134" s="749"/>
      <c r="F134" s="749"/>
      <c r="G134" s="749"/>
      <c r="H134" s="749"/>
      <c r="I134" s="749"/>
      <c r="J134" s="749"/>
      <c r="K134" s="749"/>
      <c r="L134" s="749"/>
      <c r="M134" s="937"/>
    </row>
    <row r="135" spans="1:13" ht="7.5" customHeight="1">
      <c r="A135" s="652"/>
      <c r="B135" s="28"/>
      <c r="C135" s="28"/>
      <c r="D135" s="28"/>
      <c r="E135" s="28"/>
      <c r="F135" s="28"/>
      <c r="G135" s="28"/>
      <c r="H135" s="28"/>
      <c r="I135" s="28"/>
      <c r="J135" s="28"/>
      <c r="K135" s="28"/>
      <c r="L135" s="28"/>
      <c r="M135" s="635"/>
    </row>
    <row r="136" spans="1:13" ht="12.75" customHeight="1">
      <c r="A136" s="947" t="s">
        <v>457</v>
      </c>
      <c r="B136" s="749"/>
      <c r="C136" s="749"/>
      <c r="D136" s="749"/>
      <c r="E136" s="749"/>
      <c r="F136" s="749"/>
      <c r="G136" s="749"/>
      <c r="H136" s="749"/>
      <c r="I136" s="749"/>
      <c r="J136" s="749"/>
      <c r="K136" s="749"/>
      <c r="L136" s="749"/>
      <c r="M136" s="937"/>
    </row>
    <row r="137" spans="1:13" ht="12.75" customHeight="1">
      <c r="A137" s="947" t="s">
        <v>562</v>
      </c>
      <c r="B137" s="749"/>
      <c r="C137" s="749"/>
      <c r="D137" s="749"/>
      <c r="E137" s="749"/>
      <c r="F137" s="749"/>
      <c r="G137" s="749"/>
      <c r="H137" s="749"/>
      <c r="I137" s="749"/>
      <c r="J137" s="749"/>
      <c r="K137" s="749"/>
      <c r="L137" s="749"/>
      <c r="M137" s="937"/>
    </row>
    <row r="138" spans="1:13" ht="12.75" customHeight="1">
      <c r="A138" s="949"/>
      <c r="B138" s="749"/>
      <c r="C138" s="749"/>
      <c r="D138" s="749"/>
      <c r="E138" s="749"/>
      <c r="F138" s="749"/>
      <c r="G138" s="749"/>
      <c r="H138" s="749"/>
      <c r="I138" s="749"/>
      <c r="J138" s="749"/>
      <c r="K138" s="749"/>
      <c r="L138" s="749"/>
      <c r="M138" s="937"/>
    </row>
    <row r="139" spans="1:13" ht="7.5" customHeight="1">
      <c r="A139" s="652"/>
      <c r="B139" s="28"/>
      <c r="C139" s="28"/>
      <c r="D139" s="28"/>
      <c r="E139" s="28"/>
      <c r="F139" s="28"/>
      <c r="G139" s="28"/>
      <c r="H139" s="28"/>
      <c r="I139" s="28"/>
      <c r="J139" s="28"/>
      <c r="K139" s="28"/>
      <c r="L139" s="28"/>
      <c r="M139" s="635"/>
    </row>
    <row r="140" spans="1:13" ht="12.75" customHeight="1">
      <c r="A140" s="948" t="s">
        <v>458</v>
      </c>
      <c r="B140" s="749"/>
      <c r="C140" s="749"/>
      <c r="D140" s="749"/>
      <c r="E140" s="749"/>
      <c r="F140" s="749"/>
      <c r="G140" s="749"/>
      <c r="H140" s="749"/>
      <c r="I140" s="749"/>
      <c r="J140" s="749"/>
      <c r="K140" s="749"/>
      <c r="L140" s="749"/>
      <c r="M140" s="937"/>
    </row>
    <row r="141" spans="1:13" ht="12.75" customHeight="1">
      <c r="A141" s="957"/>
      <c r="B141" s="749"/>
      <c r="C141" s="749"/>
      <c r="D141" s="749"/>
      <c r="E141" s="749"/>
      <c r="F141" s="749"/>
      <c r="G141" s="749"/>
      <c r="H141" s="749"/>
      <c r="I141" s="749"/>
      <c r="J141" s="749"/>
      <c r="K141" s="749"/>
      <c r="L141" s="749"/>
      <c r="M141" s="937"/>
    </row>
    <row r="142" spans="1:13" ht="5.25" customHeight="1">
      <c r="A142" s="652"/>
      <c r="B142" s="28"/>
      <c r="C142" s="28"/>
      <c r="D142" s="28"/>
      <c r="E142" s="28"/>
      <c r="F142" s="28"/>
      <c r="G142" s="28"/>
      <c r="H142" s="28"/>
      <c r="I142" s="28"/>
      <c r="J142" s="28"/>
      <c r="K142" s="28"/>
      <c r="L142" s="28"/>
      <c r="M142" s="635"/>
    </row>
    <row r="143" spans="1:13" ht="12.75" customHeight="1">
      <c r="A143" s="948" t="s">
        <v>435</v>
      </c>
      <c r="B143" s="749"/>
      <c r="C143" s="749"/>
      <c r="D143" s="749"/>
      <c r="E143" s="749"/>
      <c r="F143" s="749"/>
      <c r="G143" s="749"/>
      <c r="H143" s="749"/>
      <c r="I143" s="749"/>
      <c r="J143" s="749"/>
      <c r="K143" s="749"/>
      <c r="L143" s="749"/>
      <c r="M143" s="937"/>
    </row>
    <row r="144" spans="1:13" ht="12.75" customHeight="1">
      <c r="A144" s="949"/>
      <c r="B144" s="749"/>
      <c r="C144" s="749"/>
      <c r="D144" s="749"/>
      <c r="E144" s="749"/>
      <c r="F144" s="749"/>
      <c r="G144" s="749"/>
      <c r="H144" s="749"/>
      <c r="I144" s="749"/>
      <c r="J144" s="749"/>
      <c r="K144" s="749"/>
      <c r="L144" s="749"/>
      <c r="M144" s="937"/>
    </row>
    <row r="145" spans="1:13" ht="12.75" customHeight="1">
      <c r="A145" s="657"/>
      <c r="B145" s="640"/>
      <c r="C145" s="640"/>
      <c r="D145" s="640"/>
      <c r="E145" s="640"/>
      <c r="F145" s="640"/>
      <c r="G145" s="640"/>
      <c r="H145" s="640"/>
      <c r="I145" s="640"/>
      <c r="J145" s="640"/>
      <c r="K145" s="640"/>
      <c r="L145" s="640"/>
      <c r="M145" s="641"/>
    </row>
    <row r="146" spans="1:13" ht="12.75" customHeight="1">
      <c r="A146" s="946" t="s">
        <v>215</v>
      </c>
      <c r="B146" s="749"/>
      <c r="C146" s="749"/>
      <c r="D146" s="749"/>
      <c r="E146" s="749"/>
      <c r="F146" s="749"/>
      <c r="G146" s="749"/>
      <c r="H146" s="749"/>
      <c r="I146" s="749"/>
      <c r="J146" s="749"/>
      <c r="K146" s="749"/>
      <c r="L146" s="749"/>
      <c r="M146" s="937"/>
    </row>
    <row r="147" spans="1:13" ht="7.5" customHeight="1">
      <c r="A147" s="667"/>
      <c r="B147" s="630"/>
      <c r="C147" s="630"/>
      <c r="D147" s="630"/>
      <c r="E147" s="630"/>
      <c r="F147" s="630"/>
      <c r="G147" s="630"/>
      <c r="H147" s="630"/>
      <c r="I147" s="630"/>
      <c r="J147" s="630"/>
      <c r="K147" s="630"/>
      <c r="L147" s="630"/>
      <c r="M147" s="636"/>
    </row>
    <row r="148" spans="1:13" ht="12.75" customHeight="1">
      <c r="A148" s="952" t="s">
        <v>228</v>
      </c>
      <c r="B148" s="749"/>
      <c r="C148" s="749"/>
      <c r="D148" s="749"/>
      <c r="E148" s="749"/>
      <c r="F148" s="749"/>
      <c r="G148" s="749"/>
      <c r="H148" s="749"/>
      <c r="I148" s="749"/>
      <c r="J148" s="749"/>
      <c r="K148" s="749"/>
      <c r="L148" s="749"/>
      <c r="M148" s="937"/>
    </row>
    <row r="149" spans="1:13" ht="7.5" customHeight="1">
      <c r="A149" s="652"/>
      <c r="B149" s="28"/>
      <c r="C149" s="28"/>
      <c r="D149" s="28"/>
      <c r="E149" s="28"/>
      <c r="F149" s="28"/>
      <c r="G149" s="28"/>
      <c r="H149" s="28"/>
      <c r="I149" s="28"/>
      <c r="J149" s="28"/>
      <c r="K149" s="28"/>
      <c r="L149" s="28"/>
      <c r="M149" s="635"/>
    </row>
    <row r="150" spans="1:13" ht="12.75" customHeight="1">
      <c r="A150" s="947" t="s">
        <v>216</v>
      </c>
      <c r="B150" s="749"/>
      <c r="C150" s="749"/>
      <c r="D150" s="749"/>
      <c r="E150" s="749"/>
      <c r="F150" s="749"/>
      <c r="G150" s="749"/>
      <c r="H150" s="749"/>
      <c r="I150" s="749"/>
      <c r="J150" s="749"/>
      <c r="K150" s="749"/>
      <c r="L150" s="749"/>
      <c r="M150" s="937"/>
    </row>
    <row r="151" spans="1:13" ht="7.5" customHeight="1">
      <c r="A151" s="652"/>
      <c r="B151" s="28"/>
      <c r="C151" s="28"/>
      <c r="D151" s="28"/>
      <c r="E151" s="28"/>
      <c r="F151" s="28"/>
      <c r="G151" s="28"/>
      <c r="H151" s="28"/>
      <c r="I151" s="28"/>
      <c r="J151" s="28"/>
      <c r="K151" s="28"/>
      <c r="L151" s="28"/>
      <c r="M151" s="635"/>
    </row>
    <row r="152" spans="1:13" ht="12.75" customHeight="1">
      <c r="A152" s="948" t="s">
        <v>463</v>
      </c>
      <c r="B152" s="749"/>
      <c r="C152" s="749"/>
      <c r="D152" s="749"/>
      <c r="E152" s="749"/>
      <c r="F152" s="749"/>
      <c r="G152" s="749"/>
      <c r="H152" s="749"/>
      <c r="I152" s="749"/>
      <c r="J152" s="749"/>
      <c r="K152" s="749"/>
      <c r="L152" s="749"/>
      <c r="M152" s="937"/>
    </row>
    <row r="153" spans="1:13" ht="7.5" customHeight="1">
      <c r="A153" s="652"/>
      <c r="B153" s="28"/>
      <c r="C153" s="28"/>
      <c r="D153" s="28"/>
      <c r="E153" s="28"/>
      <c r="F153" s="28"/>
      <c r="G153" s="28"/>
      <c r="H153" s="28"/>
      <c r="I153" s="28"/>
      <c r="J153" s="28"/>
      <c r="K153" s="28"/>
      <c r="L153" s="28"/>
      <c r="M153" s="635"/>
    </row>
    <row r="154" spans="1:13" ht="12.75" customHeight="1">
      <c r="A154" s="948" t="s">
        <v>1</v>
      </c>
      <c r="B154" s="749"/>
      <c r="C154" s="749"/>
      <c r="D154" s="749"/>
      <c r="E154" s="749"/>
      <c r="F154" s="749"/>
      <c r="G154" s="749"/>
      <c r="H154" s="749"/>
      <c r="I154" s="749"/>
      <c r="J154" s="749"/>
      <c r="K154" s="749"/>
      <c r="L154" s="749"/>
      <c r="M154" s="937"/>
    </row>
    <row r="155" spans="1:13" ht="7.5" customHeight="1">
      <c r="A155" s="652"/>
      <c r="B155" s="28"/>
      <c r="C155" s="28"/>
      <c r="D155" s="28"/>
      <c r="E155" s="28"/>
      <c r="F155" s="28"/>
      <c r="G155" s="28"/>
      <c r="H155" s="28"/>
      <c r="I155" s="28"/>
      <c r="J155" s="28"/>
      <c r="K155" s="28"/>
      <c r="L155" s="28"/>
      <c r="M155" s="635"/>
    </row>
    <row r="156" spans="1:13" ht="12.75" customHeight="1">
      <c r="A156" s="948" t="s">
        <v>436</v>
      </c>
      <c r="B156" s="749"/>
      <c r="C156" s="749"/>
      <c r="D156" s="749"/>
      <c r="E156" s="749"/>
      <c r="F156" s="749"/>
      <c r="G156" s="749"/>
      <c r="H156" s="749"/>
      <c r="I156" s="749"/>
      <c r="J156" s="749"/>
      <c r="K156" s="749"/>
      <c r="L156" s="749"/>
      <c r="M156" s="937"/>
    </row>
    <row r="157" spans="1:13" ht="7.5" customHeight="1">
      <c r="A157" s="652"/>
      <c r="B157" s="28"/>
      <c r="C157" s="28"/>
      <c r="D157" s="28"/>
      <c r="E157" s="28"/>
      <c r="F157" s="28"/>
      <c r="G157" s="28"/>
      <c r="H157" s="28"/>
      <c r="I157" s="28"/>
      <c r="J157" s="28"/>
      <c r="K157" s="28"/>
      <c r="L157" s="28"/>
      <c r="M157" s="635"/>
    </row>
    <row r="158" spans="1:13" ht="12.75" customHeight="1">
      <c r="A158" s="948" t="s">
        <v>2</v>
      </c>
      <c r="B158" s="749"/>
      <c r="C158" s="749"/>
      <c r="D158" s="749"/>
      <c r="E158" s="749"/>
      <c r="F158" s="749"/>
      <c r="G158" s="749"/>
      <c r="H158" s="749"/>
      <c r="I158" s="749"/>
      <c r="J158" s="749"/>
      <c r="K158" s="749"/>
      <c r="L158" s="749"/>
      <c r="M158" s="937"/>
    </row>
    <row r="159" spans="1:13" ht="7.5" customHeight="1">
      <c r="A159" s="652"/>
      <c r="B159" s="28"/>
      <c r="C159" s="28"/>
      <c r="D159" s="28"/>
      <c r="E159" s="28"/>
      <c r="F159" s="28"/>
      <c r="G159" s="28"/>
      <c r="H159" s="28"/>
      <c r="I159" s="28"/>
      <c r="J159" s="28"/>
      <c r="K159" s="28"/>
      <c r="L159" s="28"/>
      <c r="M159" s="635"/>
    </row>
    <row r="160" spans="1:13" ht="12.75" customHeight="1">
      <c r="A160" s="948" t="s">
        <v>567</v>
      </c>
      <c r="B160" s="749"/>
      <c r="C160" s="749"/>
      <c r="D160" s="749"/>
      <c r="E160" s="749"/>
      <c r="F160" s="749"/>
      <c r="G160" s="749"/>
      <c r="H160" s="749"/>
      <c r="I160" s="749"/>
      <c r="J160" s="749"/>
      <c r="K160" s="749"/>
      <c r="L160" s="749"/>
      <c r="M160" s="937"/>
    </row>
    <row r="161" spans="1:13" ht="12.75" customHeight="1">
      <c r="A161" s="949"/>
      <c r="B161" s="749"/>
      <c r="C161" s="749"/>
      <c r="D161" s="749"/>
      <c r="E161" s="749"/>
      <c r="F161" s="749"/>
      <c r="G161" s="749"/>
      <c r="H161" s="749"/>
      <c r="I161" s="749"/>
      <c r="J161" s="749"/>
      <c r="K161" s="749"/>
      <c r="L161" s="749"/>
      <c r="M161" s="937"/>
    </row>
    <row r="162" spans="1:13" ht="7.5" customHeight="1">
      <c r="A162" s="652"/>
      <c r="B162" s="28"/>
      <c r="C162" s="28"/>
      <c r="D162" s="28"/>
      <c r="E162" s="28"/>
      <c r="F162" s="28"/>
      <c r="G162" s="28"/>
      <c r="H162" s="28"/>
      <c r="I162" s="28"/>
      <c r="J162" s="28"/>
      <c r="K162" s="28"/>
      <c r="L162" s="28"/>
      <c r="M162" s="635"/>
    </row>
    <row r="163" spans="1:13" ht="12.75" customHeight="1">
      <c r="A163" s="948" t="s">
        <v>459</v>
      </c>
      <c r="B163" s="749"/>
      <c r="C163" s="749"/>
      <c r="D163" s="749"/>
      <c r="E163" s="749"/>
      <c r="F163" s="749"/>
      <c r="G163" s="749"/>
      <c r="H163" s="749"/>
      <c r="I163" s="749"/>
      <c r="J163" s="749"/>
      <c r="K163" s="749"/>
      <c r="L163" s="749"/>
      <c r="M163" s="937"/>
    </row>
    <row r="164" spans="1:13" ht="12.75" customHeight="1">
      <c r="A164" s="949"/>
      <c r="B164" s="749"/>
      <c r="C164" s="749"/>
      <c r="D164" s="749"/>
      <c r="E164" s="749"/>
      <c r="F164" s="749"/>
      <c r="G164" s="749"/>
      <c r="H164" s="749"/>
      <c r="I164" s="749"/>
      <c r="J164" s="749"/>
      <c r="K164" s="749"/>
      <c r="L164" s="749"/>
      <c r="M164" s="937"/>
    </row>
    <row r="165" spans="1:13" ht="7.5" customHeight="1">
      <c r="A165" s="652"/>
      <c r="B165" s="28"/>
      <c r="C165" s="28"/>
      <c r="D165" s="28"/>
      <c r="E165" s="28"/>
      <c r="F165" s="28"/>
      <c r="G165" s="28"/>
      <c r="H165" s="28"/>
      <c r="I165" s="28"/>
      <c r="J165" s="28"/>
      <c r="K165" s="28"/>
      <c r="L165" s="28"/>
      <c r="M165" s="635"/>
    </row>
    <row r="166" spans="1:13" ht="12.75" customHeight="1">
      <c r="A166" s="947" t="s">
        <v>437</v>
      </c>
      <c r="B166" s="749"/>
      <c r="C166" s="749"/>
      <c r="D166" s="749"/>
      <c r="E166" s="749"/>
      <c r="F166" s="749"/>
      <c r="G166" s="749"/>
      <c r="H166" s="749"/>
      <c r="I166" s="749"/>
      <c r="J166" s="749"/>
      <c r="K166" s="749"/>
      <c r="L166" s="749"/>
      <c r="M166" s="937"/>
    </row>
    <row r="167" spans="1:13" ht="3" customHeight="1">
      <c r="A167" s="652"/>
      <c r="B167" s="28"/>
      <c r="C167" s="28"/>
      <c r="D167" s="28"/>
      <c r="E167" s="28"/>
      <c r="F167" s="28"/>
      <c r="G167" s="28"/>
      <c r="H167" s="28"/>
      <c r="I167" s="28"/>
      <c r="J167" s="28"/>
      <c r="K167" s="28"/>
      <c r="L167" s="28"/>
      <c r="M167" s="635"/>
    </row>
    <row r="168" spans="1:13" ht="12.75" customHeight="1">
      <c r="A168" s="948" t="s">
        <v>568</v>
      </c>
      <c r="B168" s="749"/>
      <c r="C168" s="749"/>
      <c r="D168" s="749"/>
      <c r="E168" s="749"/>
      <c r="F168" s="749"/>
      <c r="G168" s="749"/>
      <c r="H168" s="749"/>
      <c r="I168" s="749"/>
      <c r="J168" s="749"/>
      <c r="K168" s="749"/>
      <c r="L168" s="749"/>
      <c r="M168" s="937"/>
    </row>
    <row r="169" spans="1:13" ht="12.75" customHeight="1">
      <c r="A169" s="949"/>
      <c r="B169" s="749"/>
      <c r="C169" s="749"/>
      <c r="D169" s="749"/>
      <c r="E169" s="749"/>
      <c r="F169" s="749"/>
      <c r="G169" s="749"/>
      <c r="H169" s="749"/>
      <c r="I169" s="749"/>
      <c r="J169" s="749"/>
      <c r="K169" s="749"/>
      <c r="L169" s="749"/>
      <c r="M169" s="937"/>
    </row>
    <row r="170" spans="1:13" ht="12.75" customHeight="1">
      <c r="A170" s="949"/>
      <c r="B170" s="749"/>
      <c r="C170" s="749"/>
      <c r="D170" s="749"/>
      <c r="E170" s="749"/>
      <c r="F170" s="749"/>
      <c r="G170" s="749"/>
      <c r="H170" s="749"/>
      <c r="I170" s="749"/>
      <c r="J170" s="749"/>
      <c r="K170" s="749"/>
      <c r="L170" s="749"/>
      <c r="M170" s="937"/>
    </row>
    <row r="171" spans="1:13" ht="7.5" customHeight="1">
      <c r="A171" s="644"/>
      <c r="B171" s="28"/>
      <c r="C171" s="28"/>
      <c r="D171" s="28"/>
      <c r="E171" s="28"/>
      <c r="F171" s="28"/>
      <c r="G171" s="28"/>
      <c r="H171" s="28"/>
      <c r="I171" s="28"/>
      <c r="J171" s="28"/>
      <c r="K171" s="28"/>
      <c r="L171" s="28"/>
      <c r="M171" s="635"/>
    </row>
    <row r="172" spans="1:13" ht="3.75" customHeight="1">
      <c r="A172" s="948" t="s">
        <v>569</v>
      </c>
      <c r="B172" s="749"/>
      <c r="C172" s="749"/>
      <c r="D172" s="749"/>
      <c r="E172" s="749"/>
      <c r="F172" s="749"/>
      <c r="G172" s="749"/>
      <c r="H172" s="749"/>
      <c r="I172" s="749"/>
      <c r="J172" s="749"/>
      <c r="K172" s="749"/>
      <c r="L172" s="749"/>
      <c r="M172" s="937"/>
    </row>
    <row r="173" spans="1:13" ht="12.75" customHeight="1">
      <c r="A173" s="949"/>
      <c r="B173" s="749"/>
      <c r="C173" s="749"/>
      <c r="D173" s="749"/>
      <c r="E173" s="749"/>
      <c r="F173" s="749"/>
      <c r="G173" s="749"/>
      <c r="H173" s="749"/>
      <c r="I173" s="749"/>
      <c r="J173" s="749"/>
      <c r="K173" s="749"/>
      <c r="L173" s="749"/>
      <c r="M173" s="937"/>
    </row>
    <row r="174" spans="1:13" ht="7.5" customHeight="1">
      <c r="A174" s="652"/>
      <c r="B174" s="28"/>
      <c r="C174" s="28"/>
      <c r="D174" s="28"/>
      <c r="E174" s="28"/>
      <c r="F174" s="28"/>
      <c r="G174" s="28"/>
      <c r="H174" s="28"/>
      <c r="I174" s="28"/>
      <c r="J174" s="28"/>
      <c r="K174" s="28"/>
      <c r="L174" s="28"/>
      <c r="M174" s="635"/>
    </row>
    <row r="175" spans="1:13" ht="12.75" customHeight="1">
      <c r="A175" s="948" t="s">
        <v>586</v>
      </c>
      <c r="B175" s="749"/>
      <c r="C175" s="749"/>
      <c r="D175" s="749"/>
      <c r="E175" s="749"/>
      <c r="F175" s="749"/>
      <c r="G175" s="749"/>
      <c r="H175" s="749"/>
      <c r="I175" s="749"/>
      <c r="J175" s="749"/>
      <c r="K175" s="749"/>
      <c r="L175" s="749"/>
      <c r="M175" s="937"/>
    </row>
    <row r="176" spans="1:13" ht="12.75" customHeight="1">
      <c r="A176" s="949"/>
      <c r="B176" s="749"/>
      <c r="C176" s="749"/>
      <c r="D176" s="749"/>
      <c r="E176" s="749"/>
      <c r="F176" s="749"/>
      <c r="G176" s="749"/>
      <c r="H176" s="749"/>
      <c r="I176" s="749"/>
      <c r="J176" s="749"/>
      <c r="K176" s="749"/>
      <c r="L176" s="749"/>
      <c r="M176" s="937"/>
    </row>
    <row r="177" spans="1:13" ht="7.5" customHeight="1">
      <c r="A177" s="652"/>
      <c r="B177" s="28"/>
      <c r="C177" s="28"/>
      <c r="D177" s="28"/>
      <c r="E177" s="28"/>
      <c r="F177" s="28"/>
      <c r="G177" s="28"/>
      <c r="H177" s="28"/>
      <c r="I177" s="28"/>
      <c r="J177" s="28"/>
      <c r="K177" s="28"/>
      <c r="L177" s="28"/>
      <c r="M177" s="635"/>
    </row>
    <row r="178" spans="1:13" ht="12.75" customHeight="1">
      <c r="A178" s="648" t="s">
        <v>438</v>
      </c>
      <c r="B178" s="28"/>
      <c r="C178" s="28"/>
      <c r="D178" s="28"/>
      <c r="E178" s="28"/>
      <c r="F178" s="28"/>
      <c r="G178" s="28"/>
      <c r="H178" s="28"/>
      <c r="I178" s="28"/>
      <c r="J178" s="28"/>
      <c r="K178" s="28"/>
      <c r="L178" s="28"/>
      <c r="M178" s="635"/>
    </row>
    <row r="179" spans="1:13" ht="12.75" customHeight="1">
      <c r="A179" s="657"/>
      <c r="B179" s="640"/>
      <c r="C179" s="640"/>
      <c r="D179" s="640"/>
      <c r="E179" s="640"/>
      <c r="F179" s="640"/>
      <c r="G179" s="640"/>
      <c r="H179" s="640"/>
      <c r="I179" s="640"/>
      <c r="J179" s="640"/>
      <c r="K179" s="640"/>
      <c r="L179" s="640"/>
      <c r="M179" s="641"/>
    </row>
    <row r="180" spans="1:13" ht="12.75" customHeight="1">
      <c r="A180" s="642" t="s">
        <v>217</v>
      </c>
      <c r="B180" s="28"/>
      <c r="C180" s="28"/>
      <c r="D180" s="28"/>
      <c r="E180" s="28"/>
      <c r="F180" s="28"/>
      <c r="G180" s="28"/>
      <c r="H180" s="28"/>
      <c r="I180" s="28"/>
      <c r="J180" s="28"/>
      <c r="K180" s="28"/>
      <c r="L180" s="28"/>
      <c r="M180" s="635"/>
    </row>
    <row r="181" spans="1:13" ht="7.5" customHeight="1">
      <c r="A181" s="652"/>
      <c r="B181" s="28"/>
      <c r="C181" s="28"/>
      <c r="D181" s="28"/>
      <c r="E181" s="28"/>
      <c r="F181" s="28"/>
      <c r="G181" s="28"/>
      <c r="H181" s="28"/>
      <c r="I181" s="28"/>
      <c r="J181" s="28"/>
      <c r="K181" s="28"/>
      <c r="L181" s="28"/>
      <c r="M181" s="635"/>
    </row>
    <row r="182" spans="1:13" ht="12.75" customHeight="1">
      <c r="A182" s="947" t="s">
        <v>587</v>
      </c>
      <c r="B182" s="749"/>
      <c r="C182" s="749"/>
      <c r="D182" s="749"/>
      <c r="E182" s="749"/>
      <c r="F182" s="749"/>
      <c r="G182" s="749"/>
      <c r="H182" s="749"/>
      <c r="I182" s="749"/>
      <c r="J182" s="749"/>
      <c r="K182" s="749"/>
      <c r="L182" s="749"/>
      <c r="M182" s="937"/>
    </row>
    <row r="183" spans="1:13" ht="12.75" customHeight="1">
      <c r="A183" s="949"/>
      <c r="B183" s="749"/>
      <c r="C183" s="749"/>
      <c r="D183" s="749"/>
      <c r="E183" s="749"/>
      <c r="F183" s="749"/>
      <c r="G183" s="749"/>
      <c r="H183" s="749"/>
      <c r="I183" s="749"/>
      <c r="J183" s="749"/>
      <c r="K183" s="749"/>
      <c r="L183" s="749"/>
      <c r="M183" s="937"/>
    </row>
    <row r="184" spans="1:13" ht="12.75" customHeight="1">
      <c r="A184" s="949"/>
      <c r="B184" s="749"/>
      <c r="C184" s="749"/>
      <c r="D184" s="749"/>
      <c r="E184" s="749"/>
      <c r="F184" s="749"/>
      <c r="G184" s="749"/>
      <c r="H184" s="749"/>
      <c r="I184" s="749"/>
      <c r="J184" s="749"/>
      <c r="K184" s="749"/>
      <c r="L184" s="749"/>
      <c r="M184" s="937"/>
    </row>
    <row r="185" spans="1:13" ht="12.75" customHeight="1">
      <c r="A185" s="949"/>
      <c r="B185" s="749"/>
      <c r="C185" s="749"/>
      <c r="D185" s="749"/>
      <c r="E185" s="749"/>
      <c r="F185" s="749"/>
      <c r="G185" s="749"/>
      <c r="H185" s="749"/>
      <c r="I185" s="749"/>
      <c r="J185" s="749"/>
      <c r="K185" s="749"/>
      <c r="L185" s="749"/>
      <c r="M185" s="937"/>
    </row>
    <row r="186" spans="1:13" ht="7.5" customHeight="1">
      <c r="A186" s="652"/>
      <c r="B186" s="28"/>
      <c r="C186" s="28"/>
      <c r="D186" s="28"/>
      <c r="E186" s="28"/>
      <c r="F186" s="28"/>
      <c r="G186" s="28"/>
      <c r="H186" s="28"/>
      <c r="I186" s="28"/>
      <c r="J186" s="28"/>
      <c r="K186" s="28"/>
      <c r="L186" s="28"/>
      <c r="M186" s="635"/>
    </row>
    <row r="187" spans="1:13" ht="12.75" customHeight="1">
      <c r="A187" s="947" t="s">
        <v>218</v>
      </c>
      <c r="B187" s="749"/>
      <c r="C187" s="749"/>
      <c r="D187" s="749"/>
      <c r="E187" s="749"/>
      <c r="F187" s="749"/>
      <c r="G187" s="749"/>
      <c r="H187" s="749"/>
      <c r="I187" s="749"/>
      <c r="J187" s="749"/>
      <c r="K187" s="749"/>
      <c r="L187" s="749"/>
      <c r="M187" s="937"/>
    </row>
    <row r="188" spans="1:13" ht="7.5" customHeight="1">
      <c r="A188" s="652"/>
      <c r="B188" s="28"/>
      <c r="C188" s="28"/>
      <c r="D188" s="28"/>
      <c r="E188" s="28"/>
      <c r="F188" s="28"/>
      <c r="G188" s="28"/>
      <c r="H188" s="28"/>
      <c r="I188" s="28"/>
      <c r="J188" s="28"/>
      <c r="K188" s="28"/>
      <c r="L188" s="28"/>
      <c r="M188" s="635"/>
    </row>
    <row r="189" spans="1:13" ht="12.75" customHeight="1">
      <c r="A189" s="947" t="s">
        <v>219</v>
      </c>
      <c r="B189" s="749"/>
      <c r="C189" s="749"/>
      <c r="D189" s="749"/>
      <c r="E189" s="749"/>
      <c r="F189" s="749"/>
      <c r="G189" s="749"/>
      <c r="H189" s="749"/>
      <c r="I189" s="749"/>
      <c r="J189" s="749"/>
      <c r="K189" s="749"/>
      <c r="L189" s="749"/>
      <c r="M189" s="937"/>
    </row>
    <row r="190" spans="1:13" ht="7.5" customHeight="1">
      <c r="A190" s="652"/>
      <c r="B190" s="28"/>
      <c r="C190" s="28"/>
      <c r="D190" s="28"/>
      <c r="E190" s="28"/>
      <c r="F190" s="28"/>
      <c r="G190" s="28"/>
      <c r="H190" s="28"/>
      <c r="I190" s="28"/>
      <c r="J190" s="28"/>
      <c r="K190" s="28"/>
      <c r="L190" s="28"/>
      <c r="M190" s="635"/>
    </row>
    <row r="191" spans="1:13" ht="12.75" customHeight="1">
      <c r="A191" s="948" t="s">
        <v>3</v>
      </c>
      <c r="B191" s="749"/>
      <c r="C191" s="749"/>
      <c r="D191" s="749"/>
      <c r="E191" s="749"/>
      <c r="F191" s="749"/>
      <c r="G191" s="749"/>
      <c r="H191" s="749"/>
      <c r="I191" s="749"/>
      <c r="J191" s="749"/>
      <c r="K191" s="749"/>
      <c r="L191" s="749"/>
      <c r="M191" s="937"/>
    </row>
    <row r="192" spans="1:13" ht="7.5" customHeight="1">
      <c r="A192" s="644"/>
      <c r="B192" s="28"/>
      <c r="C192" s="28"/>
      <c r="D192" s="28"/>
      <c r="E192" s="28"/>
      <c r="F192" s="28"/>
      <c r="G192" s="28"/>
      <c r="H192" s="28"/>
      <c r="I192" s="28"/>
      <c r="J192" s="28"/>
      <c r="K192" s="28"/>
      <c r="L192" s="28"/>
      <c r="M192" s="635"/>
    </row>
    <row r="193" spans="1:13" ht="12.75" customHeight="1">
      <c r="A193" s="948" t="s">
        <v>300</v>
      </c>
      <c r="B193" s="749"/>
      <c r="C193" s="749"/>
      <c r="D193" s="749"/>
      <c r="E193" s="749"/>
      <c r="F193" s="749"/>
      <c r="G193" s="749"/>
      <c r="H193" s="749"/>
      <c r="I193" s="749"/>
      <c r="J193" s="749"/>
      <c r="K193" s="749"/>
      <c r="L193" s="749"/>
      <c r="M193" s="937"/>
    </row>
    <row r="194" spans="1:13" ht="7.5" customHeight="1">
      <c r="A194" s="652"/>
      <c r="B194" s="28"/>
      <c r="C194" s="28"/>
      <c r="D194" s="28"/>
      <c r="E194" s="28"/>
      <c r="F194" s="28"/>
      <c r="G194" s="28"/>
      <c r="H194" s="28"/>
      <c r="I194" s="28"/>
      <c r="J194" s="28"/>
      <c r="K194" s="28"/>
      <c r="L194" s="28"/>
      <c r="M194" s="635"/>
    </row>
    <row r="195" spans="1:13" ht="12.75" customHeight="1">
      <c r="A195" s="947" t="s">
        <v>464</v>
      </c>
      <c r="B195" s="749"/>
      <c r="C195" s="749"/>
      <c r="D195" s="749"/>
      <c r="E195" s="749"/>
      <c r="F195" s="749"/>
      <c r="G195" s="749"/>
      <c r="H195" s="749"/>
      <c r="I195" s="749"/>
      <c r="J195" s="749"/>
      <c r="K195" s="749"/>
      <c r="L195" s="749"/>
      <c r="M195" s="937"/>
    </row>
    <row r="196" spans="1:13" ht="7.5" customHeight="1">
      <c r="A196" s="652"/>
      <c r="B196" s="28"/>
      <c r="C196" s="28"/>
      <c r="D196" s="28"/>
      <c r="E196" s="28"/>
      <c r="F196" s="28"/>
      <c r="G196" s="28"/>
      <c r="H196" s="28"/>
      <c r="I196" s="28"/>
      <c r="J196" s="28"/>
      <c r="K196" s="28"/>
      <c r="L196" s="28"/>
      <c r="M196" s="635"/>
    </row>
    <row r="197" spans="1:13" ht="12.75" customHeight="1">
      <c r="A197" s="947" t="s">
        <v>439</v>
      </c>
      <c r="B197" s="749"/>
      <c r="C197" s="749"/>
      <c r="D197" s="749"/>
      <c r="E197" s="749"/>
      <c r="F197" s="749"/>
      <c r="G197" s="749"/>
      <c r="H197" s="749"/>
      <c r="I197" s="749"/>
      <c r="J197" s="749"/>
      <c r="K197" s="749"/>
      <c r="L197" s="749"/>
      <c r="M197" s="937"/>
    </row>
    <row r="198" spans="1:13" ht="12.75" customHeight="1">
      <c r="A198" s="949"/>
      <c r="B198" s="749"/>
      <c r="C198" s="749"/>
      <c r="D198" s="749"/>
      <c r="E198" s="749"/>
      <c r="F198" s="749"/>
      <c r="G198" s="749"/>
      <c r="H198" s="749"/>
      <c r="I198" s="749"/>
      <c r="J198" s="749"/>
      <c r="K198" s="749"/>
      <c r="L198" s="749"/>
      <c r="M198" s="937"/>
    </row>
    <row r="199" spans="1:13" ht="12.75" customHeight="1">
      <c r="A199" s="654"/>
      <c r="B199" s="640"/>
      <c r="C199" s="640"/>
      <c r="D199" s="640"/>
      <c r="E199" s="640"/>
      <c r="F199" s="640"/>
      <c r="G199" s="640"/>
      <c r="H199" s="640"/>
      <c r="I199" s="640"/>
      <c r="J199" s="640"/>
      <c r="K199" s="640"/>
      <c r="L199" s="640"/>
      <c r="M199" s="641"/>
    </row>
    <row r="200" spans="1:13" ht="12.75" customHeight="1">
      <c r="A200" s="946" t="s">
        <v>220</v>
      </c>
      <c r="B200" s="749"/>
      <c r="C200" s="749"/>
      <c r="D200" s="749"/>
      <c r="E200" s="749"/>
      <c r="F200" s="749"/>
      <c r="G200" s="749"/>
      <c r="H200" s="749"/>
      <c r="I200" s="749"/>
      <c r="J200" s="749"/>
      <c r="K200" s="749"/>
      <c r="L200" s="749"/>
      <c r="M200" s="937"/>
    </row>
    <row r="201" spans="1:13" ht="5.25" customHeight="1">
      <c r="A201" s="652"/>
      <c r="B201" s="28"/>
      <c r="C201" s="28"/>
      <c r="D201" s="28"/>
      <c r="E201" s="28"/>
      <c r="F201" s="28"/>
      <c r="G201" s="28"/>
      <c r="H201" s="28"/>
      <c r="I201" s="28"/>
      <c r="J201" s="28"/>
      <c r="K201" s="28"/>
      <c r="L201" s="28"/>
      <c r="M201" s="635"/>
    </row>
    <row r="202" spans="1:13" ht="12.75" customHeight="1">
      <c r="A202" s="947" t="s">
        <v>547</v>
      </c>
      <c r="B202" s="749"/>
      <c r="C202" s="749"/>
      <c r="D202" s="749"/>
      <c r="E202" s="749"/>
      <c r="F202" s="749"/>
      <c r="G202" s="749"/>
      <c r="H202" s="749"/>
      <c r="I202" s="749"/>
      <c r="J202" s="749"/>
      <c r="K202" s="749"/>
      <c r="L202" s="749"/>
      <c r="M202" s="937"/>
    </row>
    <row r="203" spans="1:13" ht="12.75" customHeight="1">
      <c r="A203" s="949"/>
      <c r="B203" s="749"/>
      <c r="C203" s="749"/>
      <c r="D203" s="749"/>
      <c r="E203" s="749"/>
      <c r="F203" s="749"/>
      <c r="G203" s="749"/>
      <c r="H203" s="749"/>
      <c r="I203" s="749"/>
      <c r="J203" s="749"/>
      <c r="K203" s="749"/>
      <c r="L203" s="749"/>
      <c r="M203" s="937"/>
    </row>
    <row r="204" spans="1:13" ht="5.25" customHeight="1">
      <c r="A204" s="652"/>
      <c r="B204" s="28"/>
      <c r="C204" s="28"/>
      <c r="D204" s="28"/>
      <c r="E204" s="28"/>
      <c r="F204" s="28"/>
      <c r="G204" s="28"/>
      <c r="H204" s="28"/>
      <c r="I204" s="28"/>
      <c r="J204" s="28"/>
      <c r="K204" s="28"/>
      <c r="L204" s="28"/>
      <c r="M204" s="635"/>
    </row>
    <row r="205" spans="1:13" ht="12.75" customHeight="1">
      <c r="A205" s="948" t="s">
        <v>4</v>
      </c>
      <c r="B205" s="749"/>
      <c r="C205" s="749"/>
      <c r="D205" s="749"/>
      <c r="E205" s="749"/>
      <c r="F205" s="749"/>
      <c r="G205" s="749"/>
      <c r="H205" s="749"/>
      <c r="I205" s="749"/>
      <c r="J205" s="749"/>
      <c r="K205" s="749"/>
      <c r="L205" s="749"/>
      <c r="M205" s="937"/>
    </row>
    <row r="206" spans="1:13" ht="7.5" customHeight="1">
      <c r="A206" s="644"/>
      <c r="B206" s="28"/>
      <c r="C206" s="28"/>
      <c r="D206" s="28"/>
      <c r="E206" s="28"/>
      <c r="F206" s="28"/>
      <c r="G206" s="28"/>
      <c r="H206" s="28"/>
      <c r="I206" s="28"/>
      <c r="J206" s="28"/>
      <c r="K206" s="28"/>
      <c r="L206" s="28"/>
      <c r="M206" s="635"/>
    </row>
    <row r="207" spans="1:13" ht="12.75" customHeight="1">
      <c r="A207" s="948" t="s">
        <v>301</v>
      </c>
      <c r="B207" s="749"/>
      <c r="C207" s="749"/>
      <c r="D207" s="749"/>
      <c r="E207" s="749"/>
      <c r="F207" s="749"/>
      <c r="G207" s="749"/>
      <c r="H207" s="749"/>
      <c r="I207" s="749"/>
      <c r="J207" s="749"/>
      <c r="K207" s="749"/>
      <c r="L207" s="749"/>
      <c r="M207" s="937"/>
    </row>
    <row r="208" spans="1:13" ht="7.5" customHeight="1">
      <c r="A208" s="652"/>
      <c r="B208" s="28"/>
      <c r="C208" s="28"/>
      <c r="D208" s="28"/>
      <c r="E208" s="28"/>
      <c r="F208" s="28"/>
      <c r="G208" s="28"/>
      <c r="H208" s="28"/>
      <c r="I208" s="28"/>
      <c r="J208" s="28"/>
      <c r="K208" s="28"/>
      <c r="L208" s="28"/>
      <c r="M208" s="635"/>
    </row>
    <row r="209" spans="1:13" ht="12.75" customHeight="1">
      <c r="A209" s="947" t="s">
        <v>440</v>
      </c>
      <c r="B209" s="749"/>
      <c r="C209" s="749"/>
      <c r="D209" s="749"/>
      <c r="E209" s="749"/>
      <c r="F209" s="749"/>
      <c r="G209" s="749"/>
      <c r="H209" s="749"/>
      <c r="I209" s="749"/>
      <c r="J209" s="749"/>
      <c r="K209" s="749"/>
      <c r="L209" s="749"/>
      <c r="M209" s="937"/>
    </row>
    <row r="210" spans="1:13" ht="7.5" customHeight="1">
      <c r="A210" s="652"/>
      <c r="B210" s="28"/>
      <c r="C210" s="28"/>
      <c r="D210" s="28"/>
      <c r="E210" s="28"/>
      <c r="F210" s="28"/>
      <c r="G210" s="28"/>
      <c r="H210" s="28"/>
      <c r="I210" s="28"/>
      <c r="J210" s="28"/>
      <c r="K210" s="28"/>
      <c r="L210" s="28"/>
      <c r="M210" s="635"/>
    </row>
    <row r="211" spans="1:13" ht="12.75" customHeight="1">
      <c r="A211" s="947" t="s">
        <v>465</v>
      </c>
      <c r="B211" s="749"/>
      <c r="C211" s="749"/>
      <c r="D211" s="749"/>
      <c r="E211" s="749"/>
      <c r="F211" s="749"/>
      <c r="G211" s="749"/>
      <c r="H211" s="749"/>
      <c r="I211" s="749"/>
      <c r="J211" s="749"/>
      <c r="K211" s="749"/>
      <c r="L211" s="749"/>
      <c r="M211" s="937"/>
    </row>
    <row r="212" spans="1:13" ht="12.75" customHeight="1">
      <c r="A212" s="657"/>
      <c r="B212" s="640"/>
      <c r="C212" s="640"/>
      <c r="D212" s="640"/>
      <c r="E212" s="640"/>
      <c r="F212" s="640"/>
      <c r="G212" s="640"/>
      <c r="H212" s="640"/>
      <c r="I212" s="640"/>
      <c r="J212" s="640"/>
      <c r="K212" s="640"/>
      <c r="L212" s="640"/>
      <c r="M212" s="641"/>
    </row>
    <row r="213" spans="1:13" ht="12.75" customHeight="1">
      <c r="A213" s="946" t="s">
        <v>221</v>
      </c>
      <c r="B213" s="749"/>
      <c r="C213" s="749"/>
      <c r="D213" s="749"/>
      <c r="E213" s="749"/>
      <c r="F213" s="749"/>
      <c r="G213" s="749"/>
      <c r="H213" s="749"/>
      <c r="I213" s="749"/>
      <c r="J213" s="749"/>
      <c r="K213" s="749"/>
      <c r="L213" s="749"/>
      <c r="M213" s="937"/>
    </row>
    <row r="214" spans="1:13" ht="7.5" customHeight="1">
      <c r="A214" s="652"/>
      <c r="B214" s="28"/>
      <c r="C214" s="28"/>
      <c r="D214" s="28"/>
      <c r="E214" s="28"/>
      <c r="F214" s="28"/>
      <c r="G214" s="28"/>
      <c r="H214" s="28"/>
      <c r="I214" s="28"/>
      <c r="J214" s="28"/>
      <c r="K214" s="28"/>
      <c r="L214" s="28"/>
      <c r="M214" s="635"/>
    </row>
    <row r="215" spans="1:13" ht="12.75" customHeight="1">
      <c r="A215" s="948" t="s">
        <v>5</v>
      </c>
      <c r="B215" s="749"/>
      <c r="C215" s="749"/>
      <c r="D215" s="749"/>
      <c r="E215" s="749"/>
      <c r="F215" s="749"/>
      <c r="G215" s="749"/>
      <c r="H215" s="749"/>
      <c r="I215" s="749"/>
      <c r="J215" s="749"/>
      <c r="K215" s="749"/>
      <c r="L215" s="749"/>
      <c r="M215" s="937"/>
    </row>
    <row r="216" spans="1:13" ht="5.25" customHeight="1">
      <c r="A216" s="652"/>
      <c r="B216" s="28"/>
      <c r="C216" s="28"/>
      <c r="D216" s="28"/>
      <c r="E216" s="28"/>
      <c r="F216" s="28"/>
      <c r="G216" s="28"/>
      <c r="H216" s="28"/>
      <c r="I216" s="28"/>
      <c r="J216" s="28"/>
      <c r="K216" s="28"/>
      <c r="L216" s="28"/>
      <c r="M216" s="635"/>
    </row>
    <row r="217" spans="1:13" ht="12.75" customHeight="1">
      <c r="A217" s="948" t="s">
        <v>6</v>
      </c>
      <c r="B217" s="749"/>
      <c r="C217" s="749"/>
      <c r="D217" s="749"/>
      <c r="E217" s="749"/>
      <c r="F217" s="749"/>
      <c r="G217" s="749"/>
      <c r="H217" s="749"/>
      <c r="I217" s="749"/>
      <c r="J217" s="749"/>
      <c r="K217" s="749"/>
      <c r="L217" s="749"/>
      <c r="M217" s="937"/>
    </row>
    <row r="218" spans="1:13" ht="7.5" customHeight="1">
      <c r="A218" s="652"/>
      <c r="B218" s="28"/>
      <c r="C218" s="28"/>
      <c r="D218" s="28"/>
      <c r="E218" s="28"/>
      <c r="F218" s="28"/>
      <c r="G218" s="28"/>
      <c r="H218" s="28"/>
      <c r="I218" s="28"/>
      <c r="J218" s="28"/>
      <c r="K218" s="28"/>
      <c r="L218" s="28"/>
      <c r="M218" s="635"/>
    </row>
    <row r="219" spans="1:13" ht="12.75" customHeight="1">
      <c r="A219" s="948" t="s">
        <v>301</v>
      </c>
      <c r="B219" s="749"/>
      <c r="C219" s="749"/>
      <c r="D219" s="749"/>
      <c r="E219" s="749"/>
      <c r="F219" s="749"/>
      <c r="G219" s="749"/>
      <c r="H219" s="749"/>
      <c r="I219" s="749"/>
      <c r="J219" s="749"/>
      <c r="K219" s="749"/>
      <c r="L219" s="749"/>
      <c r="M219" s="937"/>
    </row>
    <row r="220" spans="1:13" ht="7.5" customHeight="1">
      <c r="A220" s="652"/>
      <c r="B220" s="28"/>
      <c r="C220" s="28"/>
      <c r="D220" s="28"/>
      <c r="E220" s="28"/>
      <c r="F220" s="28"/>
      <c r="G220" s="28"/>
      <c r="H220" s="28"/>
      <c r="I220" s="28"/>
      <c r="J220" s="28"/>
      <c r="K220" s="28"/>
      <c r="L220" s="28"/>
      <c r="M220" s="635"/>
    </row>
    <row r="221" spans="1:13" ht="12.75" customHeight="1">
      <c r="A221" s="947" t="s">
        <v>440</v>
      </c>
      <c r="B221" s="749"/>
      <c r="C221" s="749"/>
      <c r="D221" s="749"/>
      <c r="E221" s="749"/>
      <c r="F221" s="749"/>
      <c r="G221" s="749"/>
      <c r="H221" s="749"/>
      <c r="I221" s="749"/>
      <c r="J221" s="749"/>
      <c r="K221" s="749"/>
      <c r="L221" s="749"/>
      <c r="M221" s="937"/>
    </row>
    <row r="222" spans="1:13" ht="7.5" customHeight="1">
      <c r="A222" s="652"/>
      <c r="B222" s="28"/>
      <c r="C222" s="28"/>
      <c r="D222" s="28"/>
      <c r="E222" s="28"/>
      <c r="F222" s="28"/>
      <c r="G222" s="28"/>
      <c r="H222" s="28"/>
      <c r="I222" s="28"/>
      <c r="J222" s="28"/>
      <c r="K222" s="28"/>
      <c r="L222" s="28"/>
      <c r="M222" s="635"/>
    </row>
    <row r="223" spans="1:13" ht="12.75" customHeight="1">
      <c r="A223" s="948" t="s">
        <v>441</v>
      </c>
      <c r="B223" s="749"/>
      <c r="C223" s="749"/>
      <c r="D223" s="749"/>
      <c r="E223" s="749"/>
      <c r="F223" s="749"/>
      <c r="G223" s="749"/>
      <c r="H223" s="749"/>
      <c r="I223" s="749"/>
      <c r="J223" s="749"/>
      <c r="K223" s="749"/>
      <c r="L223" s="749"/>
      <c r="M223" s="937"/>
    </row>
    <row r="224" spans="1:13" ht="3.75" customHeight="1">
      <c r="A224" s="652"/>
      <c r="B224" s="28"/>
      <c r="C224" s="28"/>
      <c r="D224" s="28"/>
      <c r="E224" s="28"/>
      <c r="F224" s="28"/>
      <c r="G224" s="28"/>
      <c r="H224" s="28"/>
      <c r="I224" s="28"/>
      <c r="J224" s="28"/>
      <c r="K224" s="28"/>
      <c r="L224" s="28"/>
      <c r="M224" s="635"/>
    </row>
    <row r="225" spans="1:13" ht="18" customHeight="1">
      <c r="A225" s="947" t="s">
        <v>563</v>
      </c>
      <c r="B225" s="958"/>
      <c r="C225" s="958"/>
      <c r="D225" s="958"/>
      <c r="E225" s="958"/>
      <c r="F225" s="958"/>
      <c r="G225" s="958"/>
      <c r="H225" s="958"/>
      <c r="I225" s="958"/>
      <c r="J225" s="958"/>
      <c r="K225" s="958"/>
      <c r="L225" s="958"/>
      <c r="M225" s="959"/>
    </row>
    <row r="226" spans="1:13" ht="15.75" customHeight="1">
      <c r="A226" s="960"/>
      <c r="B226" s="958"/>
      <c r="C226" s="958"/>
      <c r="D226" s="958"/>
      <c r="E226" s="958"/>
      <c r="F226" s="958"/>
      <c r="G226" s="958"/>
      <c r="H226" s="958"/>
      <c r="I226" s="958"/>
      <c r="J226" s="958"/>
      <c r="K226" s="958"/>
      <c r="L226" s="958"/>
      <c r="M226" s="959"/>
    </row>
    <row r="227" spans="1:13" ht="12.75" customHeight="1">
      <c r="A227" s="960"/>
      <c r="B227" s="958"/>
      <c r="C227" s="958"/>
      <c r="D227" s="958"/>
      <c r="E227" s="958"/>
      <c r="F227" s="958"/>
      <c r="G227" s="958"/>
      <c r="H227" s="958"/>
      <c r="I227" s="958"/>
      <c r="J227" s="958"/>
      <c r="K227" s="958"/>
      <c r="L227" s="958"/>
      <c r="M227" s="959"/>
    </row>
    <row r="228" spans="1:13" ht="12.75" customHeight="1">
      <c r="A228" s="960"/>
      <c r="B228" s="958"/>
      <c r="C228" s="958"/>
      <c r="D228" s="958"/>
      <c r="E228" s="958"/>
      <c r="F228" s="958"/>
      <c r="G228" s="958"/>
      <c r="H228" s="958"/>
      <c r="I228" s="958"/>
      <c r="J228" s="958"/>
      <c r="K228" s="958"/>
      <c r="L228" s="958"/>
      <c r="M228" s="959"/>
    </row>
    <row r="229" spans="1:13" ht="7.5" customHeight="1">
      <c r="A229" s="652"/>
      <c r="B229" s="28"/>
      <c r="C229" s="28"/>
      <c r="D229" s="28"/>
      <c r="E229" s="28"/>
      <c r="F229" s="28"/>
      <c r="G229" s="28"/>
      <c r="H229" s="28"/>
      <c r="I229" s="28"/>
      <c r="J229" s="28"/>
      <c r="K229" s="28"/>
      <c r="L229" s="28"/>
      <c r="M229" s="635"/>
    </row>
    <row r="230" spans="1:13" ht="12.75" customHeight="1">
      <c r="A230" s="947" t="s">
        <v>222</v>
      </c>
      <c r="B230" s="749"/>
      <c r="C230" s="749"/>
      <c r="D230" s="749"/>
      <c r="E230" s="749"/>
      <c r="F230" s="749"/>
      <c r="G230" s="749"/>
      <c r="H230" s="749"/>
      <c r="I230" s="749"/>
      <c r="J230" s="749"/>
      <c r="K230" s="749"/>
      <c r="L230" s="749"/>
      <c r="M230" s="937"/>
    </row>
    <row r="231" spans="1:13" ht="7.5" customHeight="1">
      <c r="A231" s="652"/>
      <c r="B231" s="28"/>
      <c r="C231" s="28"/>
      <c r="D231" s="28"/>
      <c r="E231" s="28"/>
      <c r="F231" s="28"/>
      <c r="G231" s="28"/>
      <c r="H231" s="28"/>
      <c r="I231" s="28"/>
      <c r="J231" s="28"/>
      <c r="K231" s="28"/>
      <c r="L231" s="28"/>
      <c r="M231" s="635"/>
    </row>
    <row r="232" spans="1:13" ht="12.75" customHeight="1">
      <c r="A232" s="947" t="s">
        <v>223</v>
      </c>
      <c r="B232" s="749"/>
      <c r="C232" s="749"/>
      <c r="D232" s="749"/>
      <c r="E232" s="749"/>
      <c r="F232" s="749"/>
      <c r="G232" s="749"/>
      <c r="H232" s="749"/>
      <c r="I232" s="749"/>
      <c r="J232" s="749"/>
      <c r="K232" s="749"/>
      <c r="L232" s="749"/>
      <c r="M232" s="937"/>
    </row>
    <row r="233" spans="1:13" ht="7.5" customHeight="1">
      <c r="A233" s="652"/>
      <c r="B233" s="28"/>
      <c r="C233" s="28"/>
      <c r="D233" s="28"/>
      <c r="E233" s="28"/>
      <c r="F233" s="28"/>
      <c r="G233" s="28"/>
      <c r="H233" s="28"/>
      <c r="I233" s="28"/>
      <c r="J233" s="28"/>
      <c r="K233" s="28"/>
      <c r="L233" s="28"/>
      <c r="M233" s="635"/>
    </row>
    <row r="234" spans="1:13" ht="12.75" customHeight="1">
      <c r="A234" s="948" t="s">
        <v>7</v>
      </c>
      <c r="B234" s="749"/>
      <c r="C234" s="749"/>
      <c r="D234" s="749"/>
      <c r="E234" s="749"/>
      <c r="F234" s="749"/>
      <c r="G234" s="749"/>
      <c r="H234" s="749"/>
      <c r="I234" s="749"/>
      <c r="J234" s="749"/>
      <c r="K234" s="749"/>
      <c r="L234" s="749"/>
      <c r="M234" s="937"/>
    </row>
    <row r="235" spans="1:13" ht="7.5" customHeight="1">
      <c r="A235" s="652"/>
      <c r="B235" s="28"/>
      <c r="C235" s="28"/>
      <c r="D235" s="28"/>
      <c r="E235" s="28"/>
      <c r="F235" s="28"/>
      <c r="G235" s="28"/>
      <c r="H235" s="28"/>
      <c r="I235" s="28"/>
      <c r="J235" s="28"/>
      <c r="K235" s="28"/>
      <c r="L235" s="28"/>
      <c r="M235" s="635"/>
    </row>
    <row r="236" spans="1:13" ht="12.75" customHeight="1">
      <c r="A236" s="948" t="s">
        <v>297</v>
      </c>
      <c r="B236" s="749"/>
      <c r="C236" s="749"/>
      <c r="D236" s="749"/>
      <c r="E236" s="749"/>
      <c r="F236" s="749"/>
      <c r="G236" s="749"/>
      <c r="H236" s="749"/>
      <c r="I236" s="749"/>
      <c r="J236" s="749"/>
      <c r="K236" s="749"/>
      <c r="L236" s="749"/>
      <c r="M236" s="937"/>
    </row>
    <row r="237" spans="1:13" ht="7.5" customHeight="1">
      <c r="A237" s="652"/>
      <c r="B237" s="28"/>
      <c r="C237" s="28"/>
      <c r="D237" s="28"/>
      <c r="E237" s="28"/>
      <c r="F237" s="28"/>
      <c r="G237" s="28"/>
      <c r="H237" s="28"/>
      <c r="I237" s="28"/>
      <c r="J237" s="28"/>
      <c r="K237" s="28"/>
      <c r="L237" s="28"/>
      <c r="M237" s="635"/>
    </row>
    <row r="238" spans="1:13" ht="12.75" customHeight="1">
      <c r="A238" s="947" t="s">
        <v>442</v>
      </c>
      <c r="B238" s="749"/>
      <c r="C238" s="749"/>
      <c r="D238" s="749"/>
      <c r="E238" s="749"/>
      <c r="F238" s="749"/>
      <c r="G238" s="749"/>
      <c r="H238" s="749"/>
      <c r="I238" s="749"/>
      <c r="J238" s="749"/>
      <c r="K238" s="749"/>
      <c r="L238" s="749"/>
      <c r="M238" s="937"/>
    </row>
    <row r="239" spans="1:13" ht="7.5" customHeight="1">
      <c r="A239" s="652"/>
      <c r="B239" s="28"/>
      <c r="C239" s="28"/>
      <c r="D239" s="28"/>
      <c r="E239" s="28"/>
      <c r="F239" s="28"/>
      <c r="G239" s="28"/>
      <c r="H239" s="28"/>
      <c r="I239" s="28"/>
      <c r="J239" s="28"/>
      <c r="K239" s="28"/>
      <c r="L239" s="28"/>
      <c r="M239" s="635"/>
    </row>
    <row r="240" spans="1:13" ht="12.75" customHeight="1">
      <c r="A240" s="947" t="s">
        <v>443</v>
      </c>
      <c r="B240" s="749"/>
      <c r="C240" s="749"/>
      <c r="D240" s="749"/>
      <c r="E240" s="749"/>
      <c r="F240" s="749"/>
      <c r="G240" s="749"/>
      <c r="H240" s="749"/>
      <c r="I240" s="749"/>
      <c r="J240" s="749"/>
      <c r="K240" s="749"/>
      <c r="L240" s="749"/>
      <c r="M240" s="937"/>
    </row>
    <row r="241" spans="1:13" ht="7.5" customHeight="1">
      <c r="A241" s="652"/>
      <c r="B241" s="28"/>
      <c r="C241" s="28"/>
      <c r="D241" s="28"/>
      <c r="E241" s="28"/>
      <c r="F241" s="28"/>
      <c r="G241" s="28"/>
      <c r="H241" s="28"/>
      <c r="I241" s="28"/>
      <c r="J241" s="28"/>
      <c r="K241" s="28"/>
      <c r="L241" s="28"/>
      <c r="M241" s="635"/>
    </row>
    <row r="242" spans="1:13" ht="12.75" customHeight="1">
      <c r="A242" s="947" t="s">
        <v>444</v>
      </c>
      <c r="B242" s="749"/>
      <c r="C242" s="749"/>
      <c r="D242" s="749"/>
      <c r="E242" s="749"/>
      <c r="F242" s="749"/>
      <c r="G242" s="749"/>
      <c r="H242" s="749"/>
      <c r="I242" s="749"/>
      <c r="J242" s="749"/>
      <c r="K242" s="749"/>
      <c r="L242" s="749"/>
      <c r="M242" s="937"/>
    </row>
    <row r="243" spans="1:13" ht="12.75" customHeight="1">
      <c r="A243" s="657"/>
      <c r="B243" s="640"/>
      <c r="C243" s="640"/>
      <c r="D243" s="640"/>
      <c r="E243" s="640"/>
      <c r="F243" s="640"/>
      <c r="G243" s="640"/>
      <c r="H243" s="640"/>
      <c r="I243" s="640"/>
      <c r="J243" s="640"/>
      <c r="K243" s="640"/>
      <c r="L243" s="640"/>
      <c r="M243" s="641"/>
    </row>
    <row r="244" spans="1:13" ht="12.75" customHeight="1">
      <c r="A244" s="642" t="s">
        <v>224</v>
      </c>
      <c r="B244" s="28"/>
      <c r="C244" s="28"/>
      <c r="D244" s="28"/>
      <c r="E244" s="28"/>
      <c r="F244" s="28"/>
      <c r="G244" s="28"/>
      <c r="H244" s="28"/>
      <c r="I244" s="28"/>
      <c r="J244" s="28"/>
      <c r="K244" s="28"/>
      <c r="L244" s="28"/>
      <c r="M244" s="635"/>
    </row>
    <row r="245" spans="1:13" ht="7.5" customHeight="1">
      <c r="A245" s="652"/>
      <c r="B245" s="28"/>
      <c r="C245" s="28"/>
      <c r="D245" s="28"/>
      <c r="E245" s="28"/>
      <c r="F245" s="28"/>
      <c r="G245" s="28"/>
      <c r="H245" s="28"/>
      <c r="I245" s="28"/>
      <c r="J245" s="28"/>
      <c r="K245" s="28"/>
      <c r="L245" s="28"/>
      <c r="M245" s="635"/>
    </row>
    <row r="246" spans="1:13" ht="12.75" customHeight="1">
      <c r="A246" s="947" t="s">
        <v>548</v>
      </c>
      <c r="B246" s="749"/>
      <c r="C246" s="749"/>
      <c r="D246" s="749"/>
      <c r="E246" s="749"/>
      <c r="F246" s="749"/>
      <c r="G246" s="749"/>
      <c r="H246" s="749"/>
      <c r="I246" s="749"/>
      <c r="J246" s="749"/>
      <c r="K246" s="749"/>
      <c r="L246" s="749"/>
      <c r="M246" s="937"/>
    </row>
    <row r="247" spans="1:13" ht="12.75" customHeight="1">
      <c r="A247" s="949"/>
      <c r="B247" s="749"/>
      <c r="C247" s="749"/>
      <c r="D247" s="749"/>
      <c r="E247" s="749"/>
      <c r="F247" s="749"/>
      <c r="G247" s="749"/>
      <c r="H247" s="749"/>
      <c r="I247" s="749"/>
      <c r="J247" s="749"/>
      <c r="K247" s="749"/>
      <c r="L247" s="749"/>
      <c r="M247" s="937"/>
    </row>
    <row r="248" spans="1:13" ht="12.75" customHeight="1">
      <c r="A248" s="949"/>
      <c r="B248" s="749"/>
      <c r="C248" s="749"/>
      <c r="D248" s="749"/>
      <c r="E248" s="749"/>
      <c r="F248" s="749"/>
      <c r="G248" s="749"/>
      <c r="H248" s="749"/>
      <c r="I248" s="749"/>
      <c r="J248" s="749"/>
      <c r="K248" s="749"/>
      <c r="L248" s="749"/>
      <c r="M248" s="937"/>
    </row>
    <row r="249" spans="1:13" ht="7.5" customHeight="1">
      <c r="A249" s="652"/>
      <c r="B249" s="28"/>
      <c r="C249" s="28"/>
      <c r="D249" s="28"/>
      <c r="E249" s="28"/>
      <c r="F249" s="28"/>
      <c r="G249" s="28"/>
      <c r="H249" s="28"/>
      <c r="I249" s="28"/>
      <c r="J249" s="28"/>
      <c r="K249" s="28"/>
      <c r="L249" s="28"/>
      <c r="M249" s="635"/>
    </row>
    <row r="250" spans="1:13" ht="12.75" customHeight="1">
      <c r="A250" s="952" t="s">
        <v>225</v>
      </c>
      <c r="B250" s="749"/>
      <c r="C250" s="749"/>
      <c r="D250" s="749"/>
      <c r="E250" s="749"/>
      <c r="F250" s="749"/>
      <c r="G250" s="749"/>
      <c r="H250" s="749"/>
      <c r="I250" s="749"/>
      <c r="J250" s="749"/>
      <c r="K250" s="749"/>
      <c r="L250" s="749"/>
      <c r="M250" s="937"/>
    </row>
    <row r="251" spans="1:13" ht="12.75" customHeight="1">
      <c r="A251" s="952" t="s">
        <v>226</v>
      </c>
      <c r="B251" s="749"/>
      <c r="C251" s="749"/>
      <c r="D251" s="749"/>
      <c r="E251" s="749"/>
      <c r="F251" s="749"/>
      <c r="G251" s="749"/>
      <c r="H251" s="749"/>
      <c r="I251" s="749"/>
      <c r="J251" s="749"/>
      <c r="K251" s="749"/>
      <c r="L251" s="749"/>
      <c r="M251" s="937"/>
    </row>
    <row r="252" spans="1:13" ht="12.75" customHeight="1">
      <c r="A252" s="952" t="s">
        <v>227</v>
      </c>
      <c r="B252" s="749"/>
      <c r="C252" s="749"/>
      <c r="D252" s="749"/>
      <c r="E252" s="749"/>
      <c r="F252" s="749"/>
      <c r="G252" s="749"/>
      <c r="H252" s="749"/>
      <c r="I252" s="749"/>
      <c r="J252" s="749"/>
      <c r="K252" s="749"/>
      <c r="L252" s="749"/>
      <c r="M252" s="937"/>
    </row>
    <row r="253" spans="1:13" ht="7.5" customHeight="1">
      <c r="A253" s="652"/>
      <c r="B253" s="28"/>
      <c r="C253" s="28"/>
      <c r="D253" s="28"/>
      <c r="E253" s="28"/>
      <c r="F253" s="28"/>
      <c r="G253" s="28"/>
      <c r="H253" s="28"/>
      <c r="I253" s="28"/>
      <c r="J253" s="28"/>
      <c r="K253" s="28"/>
      <c r="L253" s="28"/>
      <c r="M253" s="635"/>
    </row>
    <row r="254" spans="1:13" ht="12.75" customHeight="1">
      <c r="A254" s="952" t="s">
        <v>228</v>
      </c>
      <c r="B254" s="749"/>
      <c r="C254" s="749"/>
      <c r="D254" s="749"/>
      <c r="E254" s="749"/>
      <c r="F254" s="749"/>
      <c r="G254" s="749"/>
      <c r="H254" s="749"/>
      <c r="I254" s="749"/>
      <c r="J254" s="749"/>
      <c r="K254" s="749"/>
      <c r="L254" s="749"/>
      <c r="M254" s="937"/>
    </row>
    <row r="255" spans="1:13" ht="7.5" customHeight="1">
      <c r="A255" s="652"/>
      <c r="B255" s="28"/>
      <c r="C255" s="28"/>
      <c r="D255" s="28"/>
      <c r="E255" s="28"/>
      <c r="F255" s="28"/>
      <c r="G255" s="28"/>
      <c r="H255" s="28"/>
      <c r="I255" s="28"/>
      <c r="J255" s="28"/>
      <c r="K255" s="28"/>
      <c r="L255" s="28"/>
      <c r="M255" s="635"/>
    </row>
    <row r="256" spans="1:13" ht="12.75" customHeight="1">
      <c r="A256" s="947" t="s">
        <v>229</v>
      </c>
      <c r="B256" s="749"/>
      <c r="C256" s="749"/>
      <c r="D256" s="749"/>
      <c r="E256" s="749"/>
      <c r="F256" s="749"/>
      <c r="G256" s="749"/>
      <c r="H256" s="749"/>
      <c r="I256" s="749"/>
      <c r="J256" s="749"/>
      <c r="K256" s="749"/>
      <c r="L256" s="749"/>
      <c r="M256" s="937"/>
    </row>
    <row r="257" spans="1:13" ht="7.5" customHeight="1">
      <c r="A257" s="652"/>
      <c r="B257" s="28"/>
      <c r="C257" s="28"/>
      <c r="D257" s="28"/>
      <c r="E257" s="28"/>
      <c r="F257" s="28"/>
      <c r="G257" s="28"/>
      <c r="H257" s="28"/>
      <c r="I257" s="28"/>
      <c r="J257" s="28"/>
      <c r="K257" s="28"/>
      <c r="L257" s="28"/>
      <c r="M257" s="635"/>
    </row>
    <row r="258" spans="1:13" ht="12.75" customHeight="1">
      <c r="A258" s="948" t="s">
        <v>8</v>
      </c>
      <c r="B258" s="749"/>
      <c r="C258" s="749"/>
      <c r="D258" s="749"/>
      <c r="E258" s="749"/>
      <c r="F258" s="749"/>
      <c r="G258" s="749"/>
      <c r="H258" s="749"/>
      <c r="I258" s="749"/>
      <c r="J258" s="749"/>
      <c r="K258" s="749"/>
      <c r="L258" s="749"/>
      <c r="M258" s="937"/>
    </row>
    <row r="259" spans="1:13" ht="7.5" customHeight="1">
      <c r="A259" s="645"/>
      <c r="B259" s="630"/>
      <c r="C259" s="630"/>
      <c r="D259" s="630"/>
      <c r="E259" s="630"/>
      <c r="F259" s="630"/>
      <c r="G259" s="630"/>
      <c r="H259" s="630"/>
      <c r="I259" s="630"/>
      <c r="J259" s="630"/>
      <c r="K259" s="630"/>
      <c r="L259" s="630"/>
      <c r="M259" s="636"/>
    </row>
    <row r="260" spans="1:13" ht="12.75" customHeight="1">
      <c r="A260" s="948" t="s">
        <v>9</v>
      </c>
      <c r="B260" s="749"/>
      <c r="C260" s="749"/>
      <c r="D260" s="749"/>
      <c r="E260" s="749"/>
      <c r="F260" s="749"/>
      <c r="G260" s="749"/>
      <c r="H260" s="749"/>
      <c r="I260" s="749"/>
      <c r="J260" s="749"/>
      <c r="K260" s="749"/>
      <c r="L260" s="749"/>
      <c r="M260" s="937"/>
    </row>
    <row r="261" spans="1:13" ht="12.75" customHeight="1">
      <c r="A261" s="947" t="s">
        <v>460</v>
      </c>
      <c r="B261" s="749"/>
      <c r="C261" s="749"/>
      <c r="D261" s="749"/>
      <c r="E261" s="749"/>
      <c r="F261" s="749"/>
      <c r="G261" s="749"/>
      <c r="H261" s="749"/>
      <c r="I261" s="749"/>
      <c r="J261" s="749"/>
      <c r="K261" s="749"/>
      <c r="L261" s="749"/>
      <c r="M261" s="937"/>
    </row>
    <row r="262" spans="1:13" ht="12.75" customHeight="1">
      <c r="A262" s="949"/>
      <c r="B262" s="749"/>
      <c r="C262" s="749"/>
      <c r="D262" s="749"/>
      <c r="E262" s="749"/>
      <c r="F262" s="749"/>
      <c r="G262" s="749"/>
      <c r="H262" s="749"/>
      <c r="I262" s="749"/>
      <c r="J262" s="749"/>
      <c r="K262" s="749"/>
      <c r="L262" s="749"/>
      <c r="M262" s="937"/>
    </row>
    <row r="263" spans="1:13" ht="7.5" customHeight="1">
      <c r="A263" s="646"/>
      <c r="B263" s="630"/>
      <c r="C263" s="630"/>
      <c r="D263" s="630"/>
      <c r="E263" s="630"/>
      <c r="F263" s="630"/>
      <c r="G263" s="630"/>
      <c r="H263" s="630"/>
      <c r="I263" s="630"/>
      <c r="J263" s="630"/>
      <c r="K263" s="630"/>
      <c r="L263" s="630"/>
      <c r="M263" s="636"/>
    </row>
    <row r="264" spans="1:13" ht="12.75" customHeight="1">
      <c r="A264" s="947" t="s">
        <v>445</v>
      </c>
      <c r="B264" s="749"/>
      <c r="C264" s="749"/>
      <c r="D264" s="749"/>
      <c r="E264" s="749"/>
      <c r="F264" s="749"/>
      <c r="G264" s="749"/>
      <c r="H264" s="749"/>
      <c r="I264" s="749"/>
      <c r="J264" s="749"/>
      <c r="K264" s="749"/>
      <c r="L264" s="749"/>
      <c r="M264" s="937"/>
    </row>
    <row r="265" spans="1:13" ht="7.5" customHeight="1">
      <c r="A265" s="643"/>
      <c r="B265" s="630"/>
      <c r="C265" s="630"/>
      <c r="D265" s="630"/>
      <c r="E265" s="630"/>
      <c r="F265" s="630"/>
      <c r="G265" s="630"/>
      <c r="H265" s="630"/>
      <c r="I265" s="630"/>
      <c r="J265" s="630"/>
      <c r="K265" s="630"/>
      <c r="L265" s="630"/>
      <c r="M265" s="636"/>
    </row>
    <row r="266" spans="1:13" ht="12.75" customHeight="1">
      <c r="A266" s="947" t="s">
        <v>446</v>
      </c>
      <c r="B266" s="749"/>
      <c r="C266" s="749"/>
      <c r="D266" s="749"/>
      <c r="E266" s="749"/>
      <c r="F266" s="749"/>
      <c r="G266" s="749"/>
      <c r="H266" s="749"/>
      <c r="I266" s="749"/>
      <c r="J266" s="749"/>
      <c r="K266" s="749"/>
      <c r="L266" s="749"/>
      <c r="M266" s="937"/>
    </row>
    <row r="267" spans="1:13" ht="12.75" customHeight="1">
      <c r="A267" s="948" t="s">
        <v>447</v>
      </c>
      <c r="B267" s="749"/>
      <c r="C267" s="749"/>
      <c r="D267" s="749"/>
      <c r="E267" s="749"/>
      <c r="F267" s="749"/>
      <c r="G267" s="749"/>
      <c r="H267" s="749"/>
      <c r="I267" s="749"/>
      <c r="J267" s="749"/>
      <c r="K267" s="749"/>
      <c r="L267" s="749"/>
      <c r="M267" s="937"/>
    </row>
    <row r="268" spans="1:13" ht="12.75" customHeight="1">
      <c r="A268" s="948"/>
      <c r="B268" s="749"/>
      <c r="C268" s="749"/>
      <c r="D268" s="749"/>
      <c r="E268" s="749"/>
      <c r="F268" s="749"/>
      <c r="G268" s="749"/>
      <c r="H268" s="749"/>
      <c r="I268" s="749"/>
      <c r="J268" s="749"/>
      <c r="K268" s="749"/>
      <c r="L268" s="749"/>
      <c r="M268" s="937"/>
    </row>
    <row r="269" spans="1:13" ht="7.5" customHeight="1">
      <c r="A269" s="645"/>
      <c r="B269" s="28"/>
      <c r="C269" s="28"/>
      <c r="D269" s="28"/>
      <c r="E269" s="28"/>
      <c r="F269" s="28"/>
      <c r="G269" s="28"/>
      <c r="H269" s="28"/>
      <c r="I269" s="28"/>
      <c r="J269" s="28"/>
      <c r="K269" s="28"/>
      <c r="L269" s="28"/>
      <c r="M269" s="635"/>
    </row>
    <row r="270" spans="1:13" ht="12.75" customHeight="1">
      <c r="A270" s="948" t="s">
        <v>564</v>
      </c>
      <c r="B270" s="749"/>
      <c r="C270" s="749"/>
      <c r="D270" s="749"/>
      <c r="E270" s="749"/>
      <c r="F270" s="749"/>
      <c r="G270" s="749"/>
      <c r="H270" s="749"/>
      <c r="I270" s="749"/>
      <c r="J270" s="749"/>
      <c r="K270" s="749"/>
      <c r="L270" s="749"/>
      <c r="M270" s="937"/>
    </row>
    <row r="271" spans="1:13" ht="12.75" customHeight="1">
      <c r="A271" s="949"/>
      <c r="B271" s="749"/>
      <c r="C271" s="749"/>
      <c r="D271" s="749"/>
      <c r="E271" s="749"/>
      <c r="F271" s="749"/>
      <c r="G271" s="749"/>
      <c r="H271" s="749"/>
      <c r="I271" s="749"/>
      <c r="J271" s="749"/>
      <c r="K271" s="749"/>
      <c r="L271" s="749"/>
      <c r="M271" s="937"/>
    </row>
    <row r="272" spans="1:13" ht="7.5" customHeight="1">
      <c r="A272" s="648"/>
      <c r="B272" s="28"/>
      <c r="C272" s="28"/>
      <c r="D272" s="28"/>
      <c r="E272" s="28"/>
      <c r="F272" s="28"/>
      <c r="G272" s="28"/>
      <c r="H272" s="28"/>
      <c r="I272" s="28"/>
      <c r="J272" s="28"/>
      <c r="K272" s="28"/>
      <c r="L272" s="28"/>
      <c r="M272" s="635"/>
    </row>
    <row r="273" spans="1:13" ht="12.75" customHeight="1">
      <c r="A273" s="947" t="s">
        <v>466</v>
      </c>
      <c r="B273" s="749"/>
      <c r="C273" s="749"/>
      <c r="D273" s="749"/>
      <c r="E273" s="749"/>
      <c r="F273" s="749"/>
      <c r="G273" s="749"/>
      <c r="H273" s="749"/>
      <c r="I273" s="749"/>
      <c r="J273" s="749"/>
      <c r="K273" s="749"/>
      <c r="L273" s="749"/>
      <c r="M273" s="937"/>
    </row>
    <row r="274" spans="1:13" ht="7.5" customHeight="1">
      <c r="A274" s="652"/>
      <c r="B274" s="28"/>
      <c r="C274" s="28"/>
      <c r="D274" s="28"/>
      <c r="E274" s="28"/>
      <c r="F274" s="28"/>
      <c r="G274" s="28"/>
      <c r="H274" s="28"/>
      <c r="I274" s="28"/>
      <c r="J274" s="28"/>
      <c r="K274" s="28"/>
      <c r="L274" s="28"/>
      <c r="M274" s="635"/>
    </row>
    <row r="275" spans="1:13" ht="12.75" customHeight="1">
      <c r="A275" s="948" t="s">
        <v>292</v>
      </c>
      <c r="B275" s="749"/>
      <c r="C275" s="749"/>
      <c r="D275" s="749"/>
      <c r="E275" s="749"/>
      <c r="F275" s="749"/>
      <c r="G275" s="749"/>
      <c r="H275" s="749"/>
      <c r="I275" s="749"/>
      <c r="J275" s="749"/>
      <c r="K275" s="749"/>
      <c r="L275" s="749"/>
      <c r="M275" s="937"/>
    </row>
    <row r="276" spans="1:13" ht="7.5" customHeight="1">
      <c r="A276" s="648"/>
      <c r="B276" s="28"/>
      <c r="C276" s="28"/>
      <c r="D276" s="28"/>
      <c r="E276" s="28"/>
      <c r="F276" s="28"/>
      <c r="G276" s="28"/>
      <c r="H276" s="28"/>
      <c r="I276" s="28"/>
      <c r="J276" s="28"/>
      <c r="K276" s="28"/>
      <c r="L276" s="28"/>
      <c r="M276" s="635"/>
    </row>
    <row r="277" spans="1:13" ht="12.75" customHeight="1">
      <c r="A277" s="948" t="s">
        <v>448</v>
      </c>
      <c r="B277" s="749"/>
      <c r="C277" s="749"/>
      <c r="D277" s="749"/>
      <c r="E277" s="749"/>
      <c r="F277" s="749"/>
      <c r="G277" s="749"/>
      <c r="H277" s="749"/>
      <c r="I277" s="749"/>
      <c r="J277" s="749"/>
      <c r="K277" s="749"/>
      <c r="L277" s="749"/>
      <c r="M277" s="937"/>
    </row>
    <row r="278" spans="1:13" ht="7.5" customHeight="1">
      <c r="A278" s="648"/>
      <c r="B278" s="28"/>
      <c r="C278" s="28"/>
      <c r="D278" s="28"/>
      <c r="E278" s="28"/>
      <c r="F278" s="28"/>
      <c r="G278" s="28"/>
      <c r="H278" s="28"/>
      <c r="I278" s="28"/>
      <c r="J278" s="28"/>
      <c r="K278" s="28"/>
      <c r="L278" s="28"/>
      <c r="M278" s="635"/>
    </row>
    <row r="279" spans="1:13" ht="12.75" customHeight="1">
      <c r="A279" s="948" t="s">
        <v>293</v>
      </c>
      <c r="B279" s="749"/>
      <c r="C279" s="749"/>
      <c r="D279" s="749"/>
      <c r="E279" s="749"/>
      <c r="F279" s="749"/>
      <c r="G279" s="749"/>
      <c r="H279" s="749"/>
      <c r="I279" s="749"/>
      <c r="J279" s="749"/>
      <c r="K279" s="749"/>
      <c r="L279" s="749"/>
      <c r="M279" s="937"/>
    </row>
    <row r="280" spans="1:13" ht="7.5" customHeight="1">
      <c r="A280" s="648"/>
      <c r="B280" s="28"/>
      <c r="C280" s="28"/>
      <c r="D280" s="28"/>
      <c r="E280" s="28"/>
      <c r="F280" s="28"/>
      <c r="G280" s="28"/>
      <c r="H280" s="28"/>
      <c r="I280" s="28"/>
      <c r="J280" s="28"/>
      <c r="K280" s="28"/>
      <c r="L280" s="28"/>
      <c r="M280" s="635"/>
    </row>
    <row r="281" spans="1:13" ht="12.75" customHeight="1">
      <c r="A281" s="948" t="s">
        <v>449</v>
      </c>
      <c r="B281" s="961"/>
      <c r="C281" s="961"/>
      <c r="D281" s="961"/>
      <c r="E281" s="961"/>
      <c r="F281" s="961"/>
      <c r="G281" s="961"/>
      <c r="H281" s="961"/>
      <c r="I281" s="961"/>
      <c r="J281" s="961"/>
      <c r="K281" s="961"/>
      <c r="L281" s="961"/>
      <c r="M281" s="962"/>
    </row>
    <row r="282" spans="1:13" ht="7.5" customHeight="1">
      <c r="A282" s="648"/>
      <c r="B282" s="28"/>
      <c r="C282" s="28"/>
      <c r="D282" s="28"/>
      <c r="E282" s="28"/>
      <c r="F282" s="28"/>
      <c r="G282" s="28"/>
      <c r="H282" s="28"/>
      <c r="I282" s="28"/>
      <c r="J282" s="28"/>
      <c r="K282" s="28"/>
      <c r="L282" s="28"/>
      <c r="M282" s="635"/>
    </row>
    <row r="283" spans="1:13" ht="12.75" customHeight="1">
      <c r="A283" s="948" t="s">
        <v>450</v>
      </c>
      <c r="B283" s="749"/>
      <c r="C283" s="749"/>
      <c r="D283" s="749"/>
      <c r="E283" s="749"/>
      <c r="F283" s="749"/>
      <c r="G283" s="749"/>
      <c r="H283" s="749"/>
      <c r="I283" s="749"/>
      <c r="J283" s="749"/>
      <c r="K283" s="749"/>
      <c r="L283" s="749"/>
      <c r="M283" s="937"/>
    </row>
    <row r="284" spans="1:13" ht="7.5" customHeight="1">
      <c r="A284" s="648"/>
      <c r="B284" s="28"/>
      <c r="C284" s="28"/>
      <c r="D284" s="28"/>
      <c r="E284" s="28"/>
      <c r="F284" s="28"/>
      <c r="G284" s="28"/>
      <c r="H284" s="28"/>
      <c r="I284" s="28"/>
      <c r="J284" s="28"/>
      <c r="K284" s="28"/>
      <c r="L284" s="28"/>
      <c r="M284" s="635"/>
    </row>
    <row r="285" spans="1:13" ht="12.75" customHeight="1">
      <c r="A285" s="948" t="s">
        <v>451</v>
      </c>
      <c r="B285" s="749"/>
      <c r="C285" s="749"/>
      <c r="D285" s="749"/>
      <c r="E285" s="749"/>
      <c r="F285" s="749"/>
      <c r="G285" s="749"/>
      <c r="H285" s="749"/>
      <c r="I285" s="749"/>
      <c r="J285" s="749"/>
      <c r="K285" s="749"/>
      <c r="L285" s="749"/>
      <c r="M285" s="937"/>
    </row>
    <row r="286" spans="1:13" ht="12.75" customHeight="1">
      <c r="A286" s="949"/>
      <c r="B286" s="749"/>
      <c r="C286" s="749"/>
      <c r="D286" s="749"/>
      <c r="E286" s="749"/>
      <c r="F286" s="749"/>
      <c r="G286" s="749"/>
      <c r="H286" s="749"/>
      <c r="I286" s="749"/>
      <c r="J286" s="749"/>
      <c r="K286" s="749"/>
      <c r="L286" s="749"/>
      <c r="M286" s="937"/>
    </row>
    <row r="287" spans="1:13" ht="7.5" customHeight="1">
      <c r="A287" s="648"/>
      <c r="B287" s="28"/>
      <c r="C287" s="28"/>
      <c r="D287" s="28"/>
      <c r="E287" s="28"/>
      <c r="F287" s="28"/>
      <c r="G287" s="28"/>
      <c r="H287" s="28"/>
      <c r="I287" s="28"/>
      <c r="J287" s="28"/>
      <c r="K287" s="28"/>
      <c r="L287" s="28"/>
      <c r="M287" s="635"/>
    </row>
    <row r="288" spans="1:13" ht="12.75" customHeight="1">
      <c r="A288" s="948" t="s">
        <v>467</v>
      </c>
      <c r="B288" s="749"/>
      <c r="C288" s="749"/>
      <c r="D288" s="749"/>
      <c r="E288" s="749"/>
      <c r="F288" s="749"/>
      <c r="G288" s="749"/>
      <c r="H288" s="749"/>
      <c r="I288" s="749"/>
      <c r="J288" s="749"/>
      <c r="K288" s="749"/>
      <c r="L288" s="749"/>
      <c r="M288" s="937"/>
    </row>
    <row r="289" spans="1:13" ht="12.75" customHeight="1">
      <c r="A289" s="949"/>
      <c r="B289" s="749"/>
      <c r="C289" s="749"/>
      <c r="D289" s="749"/>
      <c r="E289" s="749"/>
      <c r="F289" s="749"/>
      <c r="G289" s="749"/>
      <c r="H289" s="749"/>
      <c r="I289" s="749"/>
      <c r="J289" s="749"/>
      <c r="K289" s="749"/>
      <c r="L289" s="749"/>
      <c r="M289" s="937"/>
    </row>
    <row r="290" spans="1:13" ht="2.25" customHeight="1">
      <c r="A290" s="648"/>
      <c r="B290" s="28"/>
      <c r="C290" s="28"/>
      <c r="D290" s="28"/>
      <c r="E290" s="28"/>
      <c r="F290" s="28"/>
      <c r="G290" s="28"/>
      <c r="H290" s="28"/>
      <c r="I290" s="28"/>
      <c r="J290" s="28"/>
      <c r="K290" s="28"/>
      <c r="L290" s="28"/>
      <c r="M290" s="635"/>
    </row>
    <row r="291" spans="1:13" ht="12.75" customHeight="1">
      <c r="A291" s="947" t="s">
        <v>461</v>
      </c>
      <c r="B291" s="749"/>
      <c r="C291" s="749"/>
      <c r="D291" s="749"/>
      <c r="E291" s="749"/>
      <c r="F291" s="749"/>
      <c r="G291" s="749"/>
      <c r="H291" s="749"/>
      <c r="I291" s="749"/>
      <c r="J291" s="749"/>
      <c r="K291" s="749"/>
      <c r="L291" s="749"/>
      <c r="M291" s="937"/>
    </row>
    <row r="292" spans="1:13" ht="12.75" customHeight="1">
      <c r="A292" s="949"/>
      <c r="B292" s="749"/>
      <c r="C292" s="749"/>
      <c r="D292" s="749"/>
      <c r="E292" s="749"/>
      <c r="F292" s="749"/>
      <c r="G292" s="749"/>
      <c r="H292" s="749"/>
      <c r="I292" s="749"/>
      <c r="J292" s="749"/>
      <c r="K292" s="749"/>
      <c r="L292" s="749"/>
      <c r="M292" s="937"/>
    </row>
    <row r="293" spans="1:13" ht="7.5" customHeight="1">
      <c r="A293" s="652"/>
      <c r="B293" s="28"/>
      <c r="C293" s="28"/>
      <c r="D293" s="28"/>
      <c r="E293" s="28"/>
      <c r="F293" s="28"/>
      <c r="G293" s="28"/>
      <c r="H293" s="28"/>
      <c r="I293" s="28"/>
      <c r="J293" s="28"/>
      <c r="K293" s="28"/>
      <c r="L293" s="28"/>
      <c r="M293" s="635"/>
    </row>
    <row r="294" spans="1:13" ht="12.75" customHeight="1">
      <c r="A294" s="947" t="s">
        <v>230</v>
      </c>
      <c r="B294" s="749"/>
      <c r="C294" s="749"/>
      <c r="D294" s="749"/>
      <c r="E294" s="749"/>
      <c r="F294" s="749"/>
      <c r="G294" s="749"/>
      <c r="H294" s="749"/>
      <c r="I294" s="749"/>
      <c r="J294" s="749"/>
      <c r="K294" s="749"/>
      <c r="L294" s="749"/>
      <c r="M294" s="937"/>
    </row>
    <row r="295" spans="1:13" ht="7.5" customHeight="1">
      <c r="A295" s="652"/>
      <c r="B295" s="28"/>
      <c r="C295" s="28"/>
      <c r="D295" s="28"/>
      <c r="E295" s="28"/>
      <c r="F295" s="28"/>
      <c r="G295" s="28"/>
      <c r="H295" s="28"/>
      <c r="I295" s="28"/>
      <c r="J295" s="28"/>
      <c r="K295" s="28"/>
      <c r="L295" s="28"/>
      <c r="M295" s="635"/>
    </row>
    <row r="296" spans="1:13" ht="12.75" customHeight="1">
      <c r="A296" s="952" t="s">
        <v>549</v>
      </c>
      <c r="B296" s="749"/>
      <c r="C296" s="749"/>
      <c r="D296" s="749"/>
      <c r="E296" s="749"/>
      <c r="F296" s="749"/>
      <c r="G296" s="749"/>
      <c r="H296" s="749"/>
      <c r="I296" s="749"/>
      <c r="J296" s="749"/>
      <c r="K296" s="749"/>
      <c r="L296" s="749"/>
      <c r="M296" s="937"/>
    </row>
    <row r="297" spans="1:13" ht="12.75" customHeight="1">
      <c r="A297" s="951" t="s">
        <v>294</v>
      </c>
      <c r="B297" s="749"/>
      <c r="C297" s="749"/>
      <c r="D297" s="749"/>
      <c r="E297" s="749"/>
      <c r="F297" s="749"/>
      <c r="G297" s="749"/>
      <c r="H297" s="749"/>
      <c r="I297" s="749"/>
      <c r="J297" s="749"/>
      <c r="K297" s="749"/>
      <c r="L297" s="749"/>
      <c r="M297" s="937"/>
    </row>
    <row r="298" spans="1:13" ht="12.75" customHeight="1">
      <c r="A298" s="952" t="s">
        <v>565</v>
      </c>
      <c r="B298" s="749"/>
      <c r="C298" s="749"/>
      <c r="D298" s="749"/>
      <c r="E298" s="749"/>
      <c r="F298" s="749"/>
      <c r="G298" s="749"/>
      <c r="H298" s="749"/>
      <c r="I298" s="749"/>
      <c r="J298" s="749"/>
      <c r="K298" s="749"/>
      <c r="L298" s="749"/>
      <c r="M298" s="937"/>
    </row>
    <row r="299" spans="1:13" ht="12.75" customHeight="1">
      <c r="A299" s="657"/>
      <c r="B299" s="640"/>
      <c r="C299" s="640"/>
      <c r="D299" s="640"/>
      <c r="E299" s="640"/>
      <c r="F299" s="640"/>
      <c r="G299" s="640"/>
      <c r="H299" s="640"/>
      <c r="I299" s="640"/>
      <c r="J299" s="640"/>
      <c r="K299" s="640"/>
      <c r="L299" s="640"/>
      <c r="M299" s="641"/>
    </row>
    <row r="300" spans="1:13" ht="12.75" customHeight="1">
      <c r="A300" s="946" t="s">
        <v>476</v>
      </c>
      <c r="B300" s="749"/>
      <c r="C300" s="749"/>
      <c r="D300" s="749"/>
      <c r="E300" s="749"/>
      <c r="F300" s="749"/>
      <c r="G300" s="749"/>
      <c r="H300" s="749"/>
      <c r="I300" s="749"/>
      <c r="J300" s="749"/>
      <c r="K300" s="749"/>
      <c r="L300" s="749"/>
      <c r="M300" s="937"/>
    </row>
    <row r="301" spans="1:13" ht="7.5" customHeight="1">
      <c r="A301" s="652"/>
      <c r="B301" s="28"/>
      <c r="C301" s="28"/>
      <c r="D301" s="28"/>
      <c r="E301" s="28"/>
      <c r="F301" s="28"/>
      <c r="G301" s="28"/>
      <c r="H301" s="28"/>
      <c r="I301" s="28"/>
      <c r="J301" s="28"/>
      <c r="K301" s="28"/>
      <c r="L301" s="28"/>
      <c r="M301" s="635"/>
    </row>
    <row r="302" spans="1:13" ht="12.75" customHeight="1">
      <c r="A302" s="947" t="s">
        <v>477</v>
      </c>
      <c r="B302" s="749"/>
      <c r="C302" s="749"/>
      <c r="D302" s="749"/>
      <c r="E302" s="749"/>
      <c r="F302" s="749"/>
      <c r="G302" s="749"/>
      <c r="H302" s="749"/>
      <c r="I302" s="749"/>
      <c r="J302" s="749"/>
      <c r="K302" s="749"/>
      <c r="L302" s="749"/>
      <c r="M302" s="937"/>
    </row>
    <row r="303" spans="1:13" ht="7.5" customHeight="1">
      <c r="A303" s="652"/>
      <c r="B303" s="28"/>
      <c r="C303" s="28"/>
      <c r="D303" s="28"/>
      <c r="E303" s="28"/>
      <c r="F303" s="28"/>
      <c r="G303" s="28"/>
      <c r="H303" s="28"/>
      <c r="I303" s="28"/>
      <c r="J303" s="28"/>
      <c r="K303" s="28"/>
      <c r="L303" s="28"/>
      <c r="M303" s="635"/>
    </row>
    <row r="304" spans="1:13" ht="12.75" customHeight="1">
      <c r="A304" s="952" t="s">
        <v>478</v>
      </c>
      <c r="B304" s="749"/>
      <c r="C304" s="749"/>
      <c r="D304" s="749"/>
      <c r="E304" s="749"/>
      <c r="F304" s="749"/>
      <c r="G304" s="749"/>
      <c r="H304" s="749"/>
      <c r="I304" s="749"/>
      <c r="J304" s="749"/>
      <c r="K304" s="749"/>
      <c r="L304" s="749"/>
      <c r="M304" s="937"/>
    </row>
    <row r="305" spans="1:13" ht="7.5" customHeight="1">
      <c r="A305" s="652"/>
      <c r="B305" s="28"/>
      <c r="C305" s="28"/>
      <c r="D305" s="28"/>
      <c r="E305" s="28"/>
      <c r="F305" s="28"/>
      <c r="G305" s="28"/>
      <c r="H305" s="28"/>
      <c r="I305" s="28"/>
      <c r="J305" s="28"/>
      <c r="K305" s="28"/>
      <c r="L305" s="28"/>
      <c r="M305" s="635"/>
    </row>
    <row r="306" spans="1:13" ht="12.75" customHeight="1">
      <c r="A306" s="952" t="s">
        <v>479</v>
      </c>
      <c r="B306" s="749"/>
      <c r="C306" s="749"/>
      <c r="D306" s="749"/>
      <c r="E306" s="749"/>
      <c r="F306" s="749"/>
      <c r="G306" s="749"/>
      <c r="H306" s="749"/>
      <c r="I306" s="749"/>
      <c r="J306" s="749"/>
      <c r="K306" s="749"/>
      <c r="L306" s="749"/>
      <c r="M306" s="937"/>
    </row>
    <row r="307" spans="1:13" ht="7.5" customHeight="1">
      <c r="A307" s="652"/>
      <c r="B307" s="28"/>
      <c r="C307" s="28"/>
      <c r="D307" s="28"/>
      <c r="E307" s="28"/>
      <c r="F307" s="28"/>
      <c r="G307" s="28"/>
      <c r="H307" s="28"/>
      <c r="I307" s="28"/>
      <c r="J307" s="28"/>
      <c r="K307" s="28"/>
      <c r="L307" s="28"/>
      <c r="M307" s="635"/>
    </row>
    <row r="308" spans="1:13" ht="12.75" customHeight="1">
      <c r="A308" s="952" t="s">
        <v>480</v>
      </c>
      <c r="B308" s="749"/>
      <c r="C308" s="749"/>
      <c r="D308" s="749"/>
      <c r="E308" s="749"/>
      <c r="F308" s="749"/>
      <c r="G308" s="749"/>
      <c r="H308" s="749"/>
      <c r="I308" s="749"/>
      <c r="J308" s="749"/>
      <c r="K308" s="749"/>
      <c r="L308" s="749"/>
      <c r="M308" s="937"/>
    </row>
    <row r="309" spans="1:13" ht="7.5" customHeight="1">
      <c r="A309" s="652"/>
      <c r="B309" s="28"/>
      <c r="C309" s="28"/>
      <c r="D309" s="28"/>
      <c r="E309" s="28"/>
      <c r="F309" s="28"/>
      <c r="G309" s="28"/>
      <c r="H309" s="28"/>
      <c r="I309" s="28"/>
      <c r="J309" s="28"/>
      <c r="K309" s="28"/>
      <c r="L309" s="28"/>
      <c r="M309" s="635"/>
    </row>
    <row r="310" spans="1:13" ht="12.75" customHeight="1">
      <c r="A310" s="952" t="s">
        <v>481</v>
      </c>
      <c r="B310" s="749"/>
      <c r="C310" s="749"/>
      <c r="D310" s="749"/>
      <c r="E310" s="749"/>
      <c r="F310" s="749"/>
      <c r="G310" s="749"/>
      <c r="H310" s="749"/>
      <c r="I310" s="749"/>
      <c r="J310" s="749"/>
      <c r="K310" s="749"/>
      <c r="L310" s="749"/>
      <c r="M310" s="937"/>
    </row>
    <row r="311" spans="1:13" ht="7.5" customHeight="1">
      <c r="A311" s="652"/>
      <c r="B311" s="28"/>
      <c r="C311" s="28"/>
      <c r="D311" s="28"/>
      <c r="E311" s="28"/>
      <c r="F311" s="28"/>
      <c r="G311" s="28"/>
      <c r="H311" s="28"/>
      <c r="I311" s="28"/>
      <c r="J311" s="28"/>
      <c r="K311" s="28"/>
      <c r="L311" s="28"/>
      <c r="M311" s="635"/>
    </row>
    <row r="312" spans="1:13" ht="12.75" customHeight="1">
      <c r="A312" s="952" t="s">
        <v>482</v>
      </c>
      <c r="B312" s="749"/>
      <c r="C312" s="749"/>
      <c r="D312" s="749"/>
      <c r="E312" s="749"/>
      <c r="F312" s="749"/>
      <c r="G312" s="749"/>
      <c r="H312" s="749"/>
      <c r="I312" s="749"/>
      <c r="J312" s="749"/>
      <c r="K312" s="749"/>
      <c r="L312" s="749"/>
      <c r="M312" s="937"/>
    </row>
    <row r="313" spans="1:13" ht="7.5" customHeight="1">
      <c r="A313" s="652"/>
      <c r="B313" s="28"/>
      <c r="C313" s="28"/>
      <c r="D313" s="28"/>
      <c r="E313" s="28"/>
      <c r="F313" s="28"/>
      <c r="G313" s="28"/>
      <c r="H313" s="28"/>
      <c r="I313" s="28"/>
      <c r="J313" s="28"/>
      <c r="K313" s="28"/>
      <c r="L313" s="28"/>
      <c r="M313" s="635"/>
    </row>
    <row r="314" spans="1:13" ht="12.75" customHeight="1">
      <c r="A314" s="952" t="s">
        <v>483</v>
      </c>
      <c r="B314" s="749"/>
      <c r="C314" s="749"/>
      <c r="D314" s="749"/>
      <c r="E314" s="749"/>
      <c r="F314" s="749"/>
      <c r="G314" s="749"/>
      <c r="H314" s="749"/>
      <c r="I314" s="749"/>
      <c r="J314" s="749"/>
      <c r="K314" s="749"/>
      <c r="L314" s="749"/>
      <c r="M314" s="937"/>
    </row>
    <row r="315" spans="1:13" ht="12.75" customHeight="1">
      <c r="A315" s="657"/>
      <c r="B315" s="640"/>
      <c r="C315" s="640"/>
      <c r="D315" s="640"/>
      <c r="E315" s="640"/>
      <c r="F315" s="640"/>
      <c r="G315" s="640"/>
      <c r="H315" s="640"/>
      <c r="I315" s="640"/>
      <c r="J315" s="640"/>
      <c r="K315" s="640"/>
      <c r="L315" s="640"/>
      <c r="M315" s="641"/>
    </row>
    <row r="316" spans="1:13" ht="12.75" customHeight="1">
      <c r="A316" s="946" t="s">
        <v>484</v>
      </c>
      <c r="B316" s="963"/>
      <c r="C316" s="963"/>
      <c r="D316" s="963"/>
      <c r="E316" s="963"/>
      <c r="F316" s="963"/>
      <c r="G316" s="963"/>
      <c r="H316" s="963"/>
      <c r="I316" s="963"/>
      <c r="J316" s="963"/>
      <c r="K316" s="963"/>
      <c r="L316" s="963"/>
      <c r="M316" s="964"/>
    </row>
    <row r="317" spans="1:13" ht="7.5" customHeight="1">
      <c r="A317" s="652"/>
      <c r="B317" s="15"/>
      <c r="C317" s="15"/>
      <c r="D317" s="15"/>
      <c r="E317" s="15"/>
      <c r="F317" s="15"/>
      <c r="G317" s="15"/>
      <c r="H317" s="15"/>
      <c r="I317" s="15"/>
      <c r="J317" s="15"/>
      <c r="K317" s="15"/>
      <c r="L317" s="15"/>
      <c r="M317" s="658"/>
    </row>
    <row r="318" spans="1:13" ht="12.75" customHeight="1">
      <c r="A318" s="952" t="s">
        <v>550</v>
      </c>
      <c r="B318" s="963"/>
      <c r="C318" s="963"/>
      <c r="D318" s="963"/>
      <c r="E318" s="963"/>
      <c r="F318" s="963"/>
      <c r="G318" s="963"/>
      <c r="H318" s="963"/>
      <c r="I318" s="963"/>
      <c r="J318" s="963"/>
      <c r="K318" s="963"/>
      <c r="L318" s="963"/>
      <c r="M318" s="964"/>
    </row>
    <row r="319" spans="1:13" ht="7.5" customHeight="1">
      <c r="A319" s="652"/>
      <c r="B319" s="15"/>
      <c r="C319" s="15"/>
      <c r="D319" s="15"/>
      <c r="E319" s="15"/>
      <c r="F319" s="15"/>
      <c r="G319" s="15"/>
      <c r="H319" s="15"/>
      <c r="I319" s="15"/>
      <c r="J319" s="15"/>
      <c r="K319" s="15"/>
      <c r="L319" s="15"/>
      <c r="M319" s="658"/>
    </row>
    <row r="320" spans="1:13" ht="12.75" customHeight="1">
      <c r="A320" s="952" t="s">
        <v>574</v>
      </c>
      <c r="B320" s="963"/>
      <c r="C320" s="963"/>
      <c r="D320" s="963"/>
      <c r="E320" s="963"/>
      <c r="F320" s="963"/>
      <c r="G320" s="963"/>
      <c r="H320" s="963"/>
      <c r="I320" s="963"/>
      <c r="J320" s="963"/>
      <c r="K320" s="963"/>
      <c r="L320" s="963"/>
      <c r="M320" s="964"/>
    </row>
    <row r="321" spans="1:13" ht="7.5" customHeight="1">
      <c r="A321" s="652"/>
      <c r="B321" s="15"/>
      <c r="C321" s="15"/>
      <c r="D321" s="15"/>
      <c r="E321" s="15"/>
      <c r="F321" s="15"/>
      <c r="G321" s="15"/>
      <c r="H321" s="15"/>
      <c r="I321" s="15"/>
      <c r="J321" s="15"/>
      <c r="K321" s="15"/>
      <c r="L321" s="15"/>
      <c r="M321" s="658"/>
    </row>
    <row r="322" spans="1:13" ht="12.75" customHeight="1">
      <c r="A322" s="947" t="s">
        <v>575</v>
      </c>
      <c r="B322" s="963"/>
      <c r="C322" s="963"/>
      <c r="D322" s="963"/>
      <c r="E322" s="963"/>
      <c r="F322" s="963"/>
      <c r="G322" s="963"/>
      <c r="H322" s="963"/>
      <c r="I322" s="963"/>
      <c r="J322" s="963"/>
      <c r="K322" s="963"/>
      <c r="L322" s="963"/>
      <c r="M322" s="964"/>
    </row>
    <row r="323" spans="1:13" ht="12.75" customHeight="1" thickBot="1">
      <c r="A323" s="659"/>
      <c r="B323" s="637"/>
      <c r="C323" s="637"/>
      <c r="D323" s="637"/>
      <c r="E323" s="637"/>
      <c r="F323" s="637"/>
      <c r="G323" s="637"/>
      <c r="H323" s="637"/>
      <c r="I323" s="637"/>
      <c r="J323" s="637"/>
      <c r="K323" s="637"/>
      <c r="L323" s="637"/>
      <c r="M323" s="638"/>
    </row>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sheetData>
  <sheetProtection password="C1CB" sheet="1"/>
  <mergeCells count="145">
    <mergeCell ref="A172:M173"/>
    <mergeCell ref="A312:M312"/>
    <mergeCell ref="A314:M314"/>
    <mergeCell ref="A316:M316"/>
    <mergeCell ref="A318:M318"/>
    <mergeCell ref="A320:M320"/>
    <mergeCell ref="A288:M289"/>
    <mergeCell ref="A291:M292"/>
    <mergeCell ref="A294:M294"/>
    <mergeCell ref="A296:M296"/>
    <mergeCell ref="A322:M322"/>
    <mergeCell ref="A300:M300"/>
    <mergeCell ref="A302:M302"/>
    <mergeCell ref="A304:M304"/>
    <mergeCell ref="A306:M306"/>
    <mergeCell ref="A308:M308"/>
    <mergeCell ref="A310:M310"/>
    <mergeCell ref="A297:M297"/>
    <mergeCell ref="A298:M298"/>
    <mergeCell ref="A275:M275"/>
    <mergeCell ref="A277:M277"/>
    <mergeCell ref="A279:M279"/>
    <mergeCell ref="A281:M281"/>
    <mergeCell ref="A283:M283"/>
    <mergeCell ref="A285:M286"/>
    <mergeCell ref="A261:M262"/>
    <mergeCell ref="A264:M264"/>
    <mergeCell ref="A266:M266"/>
    <mergeCell ref="A267:M268"/>
    <mergeCell ref="A270:M271"/>
    <mergeCell ref="A273:M273"/>
    <mergeCell ref="A251:M251"/>
    <mergeCell ref="A252:M252"/>
    <mergeCell ref="A254:M254"/>
    <mergeCell ref="A256:M256"/>
    <mergeCell ref="A258:M258"/>
    <mergeCell ref="A260:M260"/>
    <mergeCell ref="A236:M236"/>
    <mergeCell ref="A238:M238"/>
    <mergeCell ref="A240:M240"/>
    <mergeCell ref="A242:M242"/>
    <mergeCell ref="A246:M248"/>
    <mergeCell ref="A250:M250"/>
    <mergeCell ref="A221:M221"/>
    <mergeCell ref="A223:M223"/>
    <mergeCell ref="A225:M228"/>
    <mergeCell ref="A230:M230"/>
    <mergeCell ref="A232:M232"/>
    <mergeCell ref="A234:M234"/>
    <mergeCell ref="A209:M209"/>
    <mergeCell ref="A211:M211"/>
    <mergeCell ref="A213:M213"/>
    <mergeCell ref="A215:M215"/>
    <mergeCell ref="A217:M217"/>
    <mergeCell ref="A219:M219"/>
    <mergeCell ref="A195:M195"/>
    <mergeCell ref="A197:M198"/>
    <mergeCell ref="A200:M200"/>
    <mergeCell ref="A202:M203"/>
    <mergeCell ref="A205:M205"/>
    <mergeCell ref="A207:M207"/>
    <mergeCell ref="A175:M176"/>
    <mergeCell ref="A182:M185"/>
    <mergeCell ref="A187:M187"/>
    <mergeCell ref="A189:M189"/>
    <mergeCell ref="A191:M191"/>
    <mergeCell ref="A193:M193"/>
    <mergeCell ref="A168:M170"/>
    <mergeCell ref="A146:M146"/>
    <mergeCell ref="A150:M150"/>
    <mergeCell ref="A152:M152"/>
    <mergeCell ref="A154:M154"/>
    <mergeCell ref="A156:M156"/>
    <mergeCell ref="A158:M158"/>
    <mergeCell ref="A140:M141"/>
    <mergeCell ref="A143:M144"/>
    <mergeCell ref="A160:M161"/>
    <mergeCell ref="A163:M164"/>
    <mergeCell ref="A166:M166"/>
    <mergeCell ref="A148:M148"/>
    <mergeCell ref="A126:M127"/>
    <mergeCell ref="A129:M129"/>
    <mergeCell ref="A137:M138"/>
    <mergeCell ref="A131:M132"/>
    <mergeCell ref="A134:M134"/>
    <mergeCell ref="A136:M136"/>
    <mergeCell ref="A102:M102"/>
    <mergeCell ref="A104:M105"/>
    <mergeCell ref="A115:M116"/>
    <mergeCell ref="A118:M120"/>
    <mergeCell ref="A122:M124"/>
    <mergeCell ref="A107:M107"/>
    <mergeCell ref="A80:M81"/>
    <mergeCell ref="A83:M84"/>
    <mergeCell ref="A86:M86"/>
    <mergeCell ref="A88:M89"/>
    <mergeCell ref="A91:M91"/>
    <mergeCell ref="A100:M100"/>
    <mergeCell ref="A93:M94"/>
    <mergeCell ref="A96:M96"/>
    <mergeCell ref="A98:M98"/>
    <mergeCell ref="A66:M66"/>
    <mergeCell ref="A68:M68"/>
    <mergeCell ref="A70:M70"/>
    <mergeCell ref="A72:M72"/>
    <mergeCell ref="A74:M74"/>
    <mergeCell ref="A76:M76"/>
    <mergeCell ref="A78:M78"/>
    <mergeCell ref="A57:M57"/>
    <mergeCell ref="A59:M59"/>
    <mergeCell ref="A60:M60"/>
    <mergeCell ref="A61:M61"/>
    <mergeCell ref="A62:M63"/>
    <mergeCell ref="A64:M65"/>
    <mergeCell ref="A45:M45"/>
    <mergeCell ref="A47:M47"/>
    <mergeCell ref="A49:M51"/>
    <mergeCell ref="A53:M53"/>
    <mergeCell ref="A54:M54"/>
    <mergeCell ref="A56:M56"/>
    <mergeCell ref="A33:M33"/>
    <mergeCell ref="A35:M35"/>
    <mergeCell ref="A37:M37"/>
    <mergeCell ref="A39:M39"/>
    <mergeCell ref="A41:M41"/>
    <mergeCell ref="A43:M43"/>
    <mergeCell ref="A21:M21"/>
    <mergeCell ref="A23:M23"/>
    <mergeCell ref="A25:M25"/>
    <mergeCell ref="A27:M27"/>
    <mergeCell ref="A29:M29"/>
    <mergeCell ref="A31:M31"/>
    <mergeCell ref="A10:M10"/>
    <mergeCell ref="A11:M11"/>
    <mergeCell ref="A12:M12"/>
    <mergeCell ref="A14:M14"/>
    <mergeCell ref="A16:M16"/>
    <mergeCell ref="A18:M19"/>
    <mergeCell ref="A1:M1"/>
    <mergeCell ref="A2:M2"/>
    <mergeCell ref="A3:M3"/>
    <mergeCell ref="A6:M6"/>
    <mergeCell ref="A8:M8"/>
    <mergeCell ref="A9:M9"/>
    <mergeCell ref="A4:M4"/>
  </mergeCells>
  <printOptions/>
  <pageMargins left="0.7" right="0.7" top="0.75" bottom="0.75" header="0.3" footer="0.3"/>
  <pageSetup horizontalDpi="600" verticalDpi="600" orientation="portrait" scale="99" r:id="rId1"/>
  <rowBreaks count="4" manualBreakCount="4">
    <brk id="58" max="255" man="1"/>
    <brk id="117" max="255" man="1"/>
    <brk id="179" max="255" man="1"/>
    <brk id="293" max="255" man="1"/>
  </rowBreaks>
</worksheet>
</file>

<file path=xl/worksheets/sheet2.xml><?xml version="1.0" encoding="utf-8"?>
<worksheet xmlns="http://schemas.openxmlformats.org/spreadsheetml/2006/main" xmlns:r="http://schemas.openxmlformats.org/officeDocument/2006/relationships">
  <dimension ref="A3:N35"/>
  <sheetViews>
    <sheetView view="pageBreakPreview" zoomScale="56" zoomScaleNormal="65" zoomScaleSheetLayoutView="56" zoomScalePageLayoutView="0" workbookViewId="0" topLeftCell="A4">
      <selection activeCell="G24" sqref="G24"/>
    </sheetView>
  </sheetViews>
  <sheetFormatPr defaultColWidth="17.59765625" defaultRowHeight="9.75"/>
  <cols>
    <col min="1" max="2" width="40" style="4" customWidth="1"/>
    <col min="3" max="3" width="26.796875" style="4" customWidth="1"/>
    <col min="4" max="5" width="21" style="4" customWidth="1"/>
    <col min="6" max="6" width="26.59765625" style="4" customWidth="1"/>
    <col min="7" max="7" width="26.796875" style="4" customWidth="1"/>
    <col min="8" max="8" width="39.796875" style="4" customWidth="1"/>
    <col min="9" max="9" width="14" style="396" customWidth="1"/>
    <col min="10" max="10" width="21" style="396" customWidth="1"/>
    <col min="11" max="11" width="20.19921875" style="4" customWidth="1"/>
    <col min="12" max="12" width="33.59765625" style="4" customWidth="1"/>
    <col min="13" max="16384" width="17.59765625" style="4" customWidth="1"/>
  </cols>
  <sheetData>
    <row r="3" spans="9:10" s="434" customFormat="1" ht="76.5" customHeight="1">
      <c r="I3" s="435"/>
      <c r="J3" s="435"/>
    </row>
    <row r="4" spans="1:11" s="434" customFormat="1" ht="15" customHeight="1">
      <c r="A4" s="436"/>
      <c r="B4" s="745"/>
      <c r="C4" s="745"/>
      <c r="D4" s="745"/>
      <c r="E4" s="745"/>
      <c r="F4" s="745"/>
      <c r="G4" s="745"/>
      <c r="H4" s="745"/>
      <c r="I4" s="745"/>
      <c r="J4" s="745"/>
      <c r="K4" s="745"/>
    </row>
    <row r="5" spans="1:11" s="434" customFormat="1" ht="20.25" customHeight="1">
      <c r="A5" s="437" t="s">
        <v>372</v>
      </c>
      <c r="C5" s="738">
        <f>Header!D23</f>
        <v>0</v>
      </c>
      <c r="D5" s="740"/>
      <c r="E5" s="740"/>
      <c r="F5" s="740"/>
      <c r="G5" s="740"/>
      <c r="H5" s="740"/>
      <c r="I5" s="740"/>
      <c r="J5" s="740"/>
      <c r="K5" s="573"/>
    </row>
    <row r="6" spans="9:11" s="434" customFormat="1" ht="13.5" customHeight="1">
      <c r="I6" s="435"/>
      <c r="J6" s="435"/>
      <c r="K6" s="26"/>
    </row>
    <row r="7" spans="1:11" s="434" customFormat="1" ht="20.25" customHeight="1">
      <c r="A7" s="437" t="s">
        <v>370</v>
      </c>
      <c r="B7" s="738">
        <f>Header!O23</f>
        <v>0</v>
      </c>
      <c r="C7" s="739"/>
      <c r="D7" s="739"/>
      <c r="E7" s="739"/>
      <c r="F7" s="739"/>
      <c r="G7" s="739"/>
      <c r="H7" s="739"/>
      <c r="I7" s="739"/>
      <c r="J7" s="739"/>
      <c r="K7" s="573"/>
    </row>
    <row r="8" spans="9:10" s="434" customFormat="1" ht="15" customHeight="1">
      <c r="I8" s="435"/>
      <c r="J8" s="435"/>
    </row>
    <row r="9" spans="9:10" s="434" customFormat="1" ht="15" customHeight="1">
      <c r="I9" s="435"/>
      <c r="J9" s="435"/>
    </row>
    <row r="10" spans="1:11" ht="30" customHeight="1">
      <c r="A10" s="746"/>
      <c r="B10" s="746"/>
      <c r="C10" s="746"/>
      <c r="D10" s="746"/>
      <c r="E10" s="746"/>
      <c r="F10" s="746"/>
      <c r="G10" s="746"/>
      <c r="H10" s="746"/>
      <c r="I10" s="746"/>
      <c r="J10" s="746"/>
      <c r="K10" s="746"/>
    </row>
    <row r="11" spans="1:11" s="442" customFormat="1" ht="40.5" customHeight="1" hidden="1">
      <c r="A11" s="741" t="s">
        <v>494</v>
      </c>
      <c r="B11" s="742"/>
      <c r="C11" s="742"/>
      <c r="D11" s="742"/>
      <c r="E11" s="742"/>
      <c r="F11" s="742"/>
      <c r="G11" s="742"/>
      <c r="H11" s="742"/>
      <c r="I11" s="742"/>
      <c r="J11" s="742"/>
      <c r="K11" s="742"/>
    </row>
    <row r="12" spans="1:11" s="442" customFormat="1" ht="24" hidden="1" thickBot="1">
      <c r="A12" s="747"/>
      <c r="B12" s="748"/>
      <c r="C12" s="748"/>
      <c r="D12" s="748"/>
      <c r="E12" s="748"/>
      <c r="F12" s="748"/>
      <c r="G12" s="748"/>
      <c r="H12" s="748"/>
      <c r="I12" s="749"/>
      <c r="J12" s="749"/>
      <c r="K12" s="749"/>
    </row>
    <row r="13" spans="1:11" s="591" customFormat="1" ht="24.75" customHeight="1" hidden="1">
      <c r="A13" s="600"/>
      <c r="B13" s="601"/>
      <c r="C13" s="728" t="s">
        <v>473</v>
      </c>
      <c r="D13" s="728" t="s">
        <v>491</v>
      </c>
      <c r="E13" s="728" t="s">
        <v>490</v>
      </c>
      <c r="F13" s="728" t="s">
        <v>495</v>
      </c>
      <c r="G13" s="733" t="s">
        <v>496</v>
      </c>
      <c r="H13" s="601"/>
      <c r="I13" s="589"/>
      <c r="J13" s="589"/>
      <c r="K13" s="590"/>
    </row>
    <row r="14" spans="1:11" s="591" customFormat="1" ht="80.25" customHeight="1" hidden="1" thickBot="1">
      <c r="A14" s="602" t="s">
        <v>353</v>
      </c>
      <c r="B14" s="602" t="s">
        <v>354</v>
      </c>
      <c r="C14" s="730"/>
      <c r="D14" s="732"/>
      <c r="E14" s="732"/>
      <c r="F14" s="730"/>
      <c r="G14" s="734"/>
      <c r="H14" s="602" t="s">
        <v>357</v>
      </c>
      <c r="I14" s="584"/>
      <c r="J14" s="589"/>
      <c r="K14" s="590"/>
    </row>
    <row r="15" spans="1:14" s="588" customFormat="1" ht="24.75" customHeight="1" hidden="1">
      <c r="A15" s="603"/>
      <c r="B15" s="603"/>
      <c r="C15" s="603"/>
      <c r="D15" s="603"/>
      <c r="E15" s="603"/>
      <c r="F15" s="604"/>
      <c r="G15" s="605"/>
      <c r="H15" s="603"/>
      <c r="I15" s="584"/>
      <c r="J15" s="584"/>
      <c r="K15" s="585"/>
      <c r="L15" s="586"/>
      <c r="M15" s="587"/>
      <c r="N15" s="587"/>
    </row>
    <row r="16" spans="1:14" s="588" customFormat="1" ht="24.75" customHeight="1" hidden="1" thickBot="1">
      <c r="A16" s="606">
        <f>SUM(G16*D16*3)</f>
        <v>0</v>
      </c>
      <c r="B16" s="608">
        <v>0</v>
      </c>
      <c r="C16" s="606">
        <f>IF(G16&gt;0,(B16/A16),(0))</f>
        <v>0</v>
      </c>
      <c r="D16" s="606">
        <v>52</v>
      </c>
      <c r="E16" s="606">
        <v>3</v>
      </c>
      <c r="F16" s="607">
        <f>C16*D16*E16</f>
        <v>0</v>
      </c>
      <c r="G16" s="609">
        <v>0</v>
      </c>
      <c r="H16" s="606">
        <f>F16*G16</f>
        <v>0</v>
      </c>
      <c r="I16" s="584" t="s">
        <v>196</v>
      </c>
      <c r="J16" s="584"/>
      <c r="K16" s="585"/>
      <c r="L16" s="586"/>
      <c r="M16" s="587"/>
      <c r="N16" s="587">
        <f>30168*0.22</f>
        <v>6636.96</v>
      </c>
    </row>
    <row r="17" spans="1:14" s="591" customFormat="1" ht="24.75" customHeight="1">
      <c r="A17" s="592"/>
      <c r="B17" s="593"/>
      <c r="C17" s="592"/>
      <c r="D17" s="594"/>
      <c r="E17" s="594"/>
      <c r="F17" s="595"/>
      <c r="G17" s="593"/>
      <c r="H17" s="594"/>
      <c r="I17" s="596"/>
      <c r="J17" s="596"/>
      <c r="K17" s="590"/>
      <c r="L17" s="597"/>
      <c r="M17" s="598"/>
      <c r="N17" s="598"/>
    </row>
    <row r="18" spans="1:14" s="591" customFormat="1" ht="24.75" customHeight="1">
      <c r="A18" s="592"/>
      <c r="B18" s="593"/>
      <c r="C18" s="592"/>
      <c r="D18" s="594"/>
      <c r="E18" s="594"/>
      <c r="F18" s="595"/>
      <c r="G18" s="593"/>
      <c r="H18" s="594"/>
      <c r="I18" s="596"/>
      <c r="J18" s="596"/>
      <c r="K18" s="590"/>
      <c r="L18" s="597"/>
      <c r="M18" s="598"/>
      <c r="N18" s="598"/>
    </row>
    <row r="19" spans="1:11" s="599" customFormat="1" ht="39.75" customHeight="1">
      <c r="A19" s="741" t="s">
        <v>519</v>
      </c>
      <c r="B19" s="742"/>
      <c r="C19" s="742"/>
      <c r="D19" s="742"/>
      <c r="E19" s="742"/>
      <c r="F19" s="742"/>
      <c r="G19" s="742"/>
      <c r="H19" s="742"/>
      <c r="I19" s="742"/>
      <c r="J19" s="742"/>
      <c r="K19" s="742"/>
    </row>
    <row r="20" spans="1:11" s="599" customFormat="1" ht="21" thickBot="1">
      <c r="A20" s="735"/>
      <c r="B20" s="736"/>
      <c r="C20" s="736"/>
      <c r="D20" s="736"/>
      <c r="E20" s="736"/>
      <c r="F20" s="736"/>
      <c r="G20" s="736"/>
      <c r="H20" s="737"/>
      <c r="I20" s="737"/>
      <c r="J20" s="737"/>
      <c r="K20" s="737"/>
    </row>
    <row r="21" spans="1:11" s="591" customFormat="1" ht="24.75" customHeight="1">
      <c r="A21" s="600"/>
      <c r="B21" s="601"/>
      <c r="C21" s="728" t="s">
        <v>473</v>
      </c>
      <c r="D21" s="728" t="s">
        <v>491</v>
      </c>
      <c r="E21" s="728" t="s">
        <v>523</v>
      </c>
      <c r="F21" s="728" t="s">
        <v>521</v>
      </c>
      <c r="G21" s="728" t="s">
        <v>522</v>
      </c>
      <c r="H21" s="709"/>
      <c r="I21" s="589"/>
      <c r="J21" s="589"/>
      <c r="K21" s="590"/>
    </row>
    <row r="22" spans="1:11" s="591" customFormat="1" ht="80.25" customHeight="1" thickBot="1">
      <c r="A22" s="602" t="s">
        <v>353</v>
      </c>
      <c r="B22" s="602" t="s">
        <v>354</v>
      </c>
      <c r="C22" s="730"/>
      <c r="D22" s="729"/>
      <c r="E22" s="729"/>
      <c r="F22" s="730"/>
      <c r="G22" s="731"/>
      <c r="H22" s="710"/>
      <c r="I22" s="584"/>
      <c r="J22" s="589"/>
      <c r="K22" s="590"/>
    </row>
    <row r="23" spans="1:14" s="588" customFormat="1" ht="24.75" customHeight="1">
      <c r="A23" s="603"/>
      <c r="B23" s="603"/>
      <c r="C23" s="603"/>
      <c r="D23" s="603"/>
      <c r="E23" s="603"/>
      <c r="F23" s="604"/>
      <c r="G23" s="603"/>
      <c r="H23" s="711"/>
      <c r="I23" s="584"/>
      <c r="J23" s="584"/>
      <c r="K23" s="585"/>
      <c r="L23" s="586"/>
      <c r="M23" s="587"/>
      <c r="N23" s="587">
        <v>365</v>
      </c>
    </row>
    <row r="24" spans="1:14" s="588" customFormat="1" ht="24.75" customHeight="1" thickBot="1">
      <c r="A24" s="606">
        <f>N23*G24</f>
        <v>0</v>
      </c>
      <c r="B24" s="608"/>
      <c r="C24" s="606">
        <f>F24/N23</f>
        <v>0</v>
      </c>
      <c r="D24" s="606">
        <v>52</v>
      </c>
      <c r="E24" s="606">
        <v>3</v>
      </c>
      <c r="F24" s="607">
        <f>IF(G24&gt;0,(B24/G24),(0))</f>
        <v>0</v>
      </c>
      <c r="G24" s="608"/>
      <c r="H24" s="711"/>
      <c r="I24" s="584" t="s">
        <v>196</v>
      </c>
      <c r="J24" s="584"/>
      <c r="K24" s="585"/>
      <c r="L24" s="586"/>
      <c r="M24" s="587"/>
      <c r="N24" s="587">
        <f>30168*0.22</f>
        <v>6636.96</v>
      </c>
    </row>
    <row r="25" spans="1:14" ht="20.25">
      <c r="A25" s="438"/>
      <c r="B25" s="439"/>
      <c r="C25" s="439"/>
      <c r="D25" s="439"/>
      <c r="E25" s="439"/>
      <c r="F25" s="443"/>
      <c r="G25" s="438"/>
      <c r="H25" s="439"/>
      <c r="I25" s="441"/>
      <c r="J25" s="441"/>
      <c r="K25" s="438"/>
      <c r="L25" s="438"/>
      <c r="M25" s="438"/>
      <c r="N25" s="598">
        <f>F24/1601</f>
        <v>0</v>
      </c>
    </row>
    <row r="26" spans="1:11" ht="29.25" customHeight="1" hidden="1">
      <c r="A26" s="750" t="s">
        <v>358</v>
      </c>
      <c r="B26" s="751"/>
      <c r="C26" s="751"/>
      <c r="D26" s="751"/>
      <c r="E26" s="751"/>
      <c r="F26" s="751"/>
      <c r="G26" s="751"/>
      <c r="H26" s="751"/>
      <c r="I26" s="751"/>
      <c r="J26" s="751"/>
      <c r="K26" s="751"/>
    </row>
    <row r="27" spans="1:11" ht="15" hidden="1">
      <c r="A27" s="438"/>
      <c r="B27" s="439"/>
      <c r="C27" s="439"/>
      <c r="D27" s="439"/>
      <c r="E27" s="439"/>
      <c r="F27" s="439"/>
      <c r="G27" s="439"/>
      <c r="H27" s="439"/>
      <c r="I27" s="440"/>
      <c r="J27" s="440"/>
      <c r="K27" s="438"/>
    </row>
    <row r="28" spans="1:11" ht="24.75" customHeight="1" hidden="1">
      <c r="A28" s="444"/>
      <c r="B28" s="445"/>
      <c r="C28" s="445"/>
      <c r="D28" s="445"/>
      <c r="E28" s="445"/>
      <c r="F28" s="446" t="s">
        <v>352</v>
      </c>
      <c r="G28" s="445"/>
      <c r="H28" s="445"/>
      <c r="I28" s="447"/>
      <c r="J28" s="447"/>
      <c r="K28" s="448"/>
    </row>
    <row r="29" spans="1:11" ht="24.75" customHeight="1" hidden="1">
      <c r="A29" s="449" t="s">
        <v>353</v>
      </c>
      <c r="B29" s="450" t="s">
        <v>354</v>
      </c>
      <c r="C29" s="451" t="s">
        <v>359</v>
      </c>
      <c r="D29" s="450" t="s">
        <v>360</v>
      </c>
      <c r="E29" s="450" t="s">
        <v>361</v>
      </c>
      <c r="F29" s="452" t="s">
        <v>355</v>
      </c>
      <c r="G29" s="453" t="s">
        <v>356</v>
      </c>
      <c r="H29" s="450" t="s">
        <v>357</v>
      </c>
      <c r="I29" s="453"/>
      <c r="J29" s="454"/>
      <c r="K29" s="455"/>
    </row>
    <row r="30" spans="1:11" ht="24.75" customHeight="1" hidden="1">
      <c r="A30" s="456"/>
      <c r="B30" s="457"/>
      <c r="C30" s="457"/>
      <c r="D30" s="457"/>
      <c r="E30" s="457"/>
      <c r="F30" s="458"/>
      <c r="G30" s="457"/>
      <c r="H30" s="457"/>
      <c r="I30" s="459"/>
      <c r="J30" s="459"/>
      <c r="K30" s="455"/>
    </row>
    <row r="31" spans="1:11" ht="24.75" customHeight="1" hidden="1" thickBot="1">
      <c r="A31" s="460">
        <f>SUM(G31*D31*3)</f>
        <v>0</v>
      </c>
      <c r="B31" s="461">
        <v>0</v>
      </c>
      <c r="C31" s="461" t="e">
        <f>B31/A31</f>
        <v>#DIV/0!</v>
      </c>
      <c r="D31" s="462">
        <v>52</v>
      </c>
      <c r="E31" s="462">
        <v>3</v>
      </c>
      <c r="F31" s="463" t="e">
        <f>C31*D31*E31</f>
        <v>#DIV/0!</v>
      </c>
      <c r="G31" s="461">
        <v>0</v>
      </c>
      <c r="H31" s="462" t="e">
        <f>F31*G31</f>
        <v>#DIV/0!</v>
      </c>
      <c r="I31" s="464" t="s">
        <v>196</v>
      </c>
      <c r="J31" s="459"/>
      <c r="K31" s="455"/>
    </row>
    <row r="32" spans="1:9" ht="30.75" customHeight="1">
      <c r="A32" s="438"/>
      <c r="B32" s="439"/>
      <c r="C32" s="439"/>
      <c r="D32" s="439"/>
      <c r="E32" s="439"/>
      <c r="F32" s="443"/>
      <c r="G32" s="438"/>
      <c r="H32" s="743" t="str">
        <f>Header!P31</f>
        <v>ko_09.01.2010</v>
      </c>
      <c r="I32" s="744"/>
    </row>
    <row r="33" spans="1:11" ht="15">
      <c r="A33" s="438"/>
      <c r="B33" s="439"/>
      <c r="C33" s="439"/>
      <c r="D33" s="439"/>
      <c r="E33" s="439"/>
      <c r="F33" s="443"/>
      <c r="G33" s="438"/>
      <c r="H33" s="439"/>
      <c r="I33" s="441"/>
      <c r="J33" s="441"/>
      <c r="K33" s="438"/>
    </row>
    <row r="34" spans="1:11" ht="15">
      <c r="A34" s="438"/>
      <c r="B34" s="439"/>
      <c r="C34" s="439"/>
      <c r="D34" s="439"/>
      <c r="E34" s="439"/>
      <c r="F34" s="443"/>
      <c r="G34" s="438"/>
      <c r="H34" s="439"/>
      <c r="I34" s="441"/>
      <c r="J34" s="441"/>
      <c r="K34" s="438"/>
    </row>
    <row r="35" spans="1:11" ht="15">
      <c r="A35" s="438"/>
      <c r="B35" s="439"/>
      <c r="C35" s="439"/>
      <c r="D35" s="439"/>
      <c r="E35" s="439"/>
      <c r="F35" s="443"/>
      <c r="G35" s="439"/>
      <c r="H35" s="439"/>
      <c r="I35" s="440"/>
      <c r="J35" s="441"/>
      <c r="K35" s="438"/>
    </row>
  </sheetData>
  <sheetProtection password="C1CB" sheet="1" selectLockedCells="1"/>
  <mergeCells count="20">
    <mergeCell ref="B7:J7"/>
    <mergeCell ref="C5:J5"/>
    <mergeCell ref="A11:K11"/>
    <mergeCell ref="A19:K19"/>
    <mergeCell ref="H32:I32"/>
    <mergeCell ref="B4:K4"/>
    <mergeCell ref="A10:K10"/>
    <mergeCell ref="A12:K12"/>
    <mergeCell ref="A26:K26"/>
    <mergeCell ref="C13:C14"/>
    <mergeCell ref="D21:D22"/>
    <mergeCell ref="E21:E22"/>
    <mergeCell ref="F21:F22"/>
    <mergeCell ref="G21:G22"/>
    <mergeCell ref="E13:E14"/>
    <mergeCell ref="D13:D14"/>
    <mergeCell ref="G13:G14"/>
    <mergeCell ref="F13:F14"/>
    <mergeCell ref="A20:K20"/>
    <mergeCell ref="C21:C22"/>
  </mergeCells>
  <printOptions/>
  <pageMargins left="0.75" right="0.75" top="1" bottom="1" header="0.5" footer="0.5"/>
  <pageSetup horizontalDpi="600" verticalDpi="600" orientation="portrait" scale="49" r:id="rId1"/>
  <colBreaks count="1" manualBreakCount="1">
    <brk id="11" min="2" max="21" man="1"/>
  </colBreaks>
</worksheet>
</file>

<file path=xl/worksheets/sheet3.xml><?xml version="1.0" encoding="utf-8"?>
<worksheet xmlns="http://schemas.openxmlformats.org/spreadsheetml/2006/main" xmlns:r="http://schemas.openxmlformats.org/officeDocument/2006/relationships">
  <sheetPr transitionEvaluation="1"/>
  <dimension ref="A1:S151"/>
  <sheetViews>
    <sheetView defaultGridColor="0" view="pageBreakPreview" zoomScaleNormal="107" zoomScaleSheetLayoutView="100" zoomScalePageLayoutView="0" colorId="22" workbookViewId="0" topLeftCell="A1">
      <selection activeCell="A13" sqref="A13"/>
    </sheetView>
  </sheetViews>
  <sheetFormatPr defaultColWidth="7.19921875" defaultRowHeight="9.75"/>
  <cols>
    <col min="1" max="1" width="4.796875" style="4" customWidth="1"/>
    <col min="2" max="2" width="11.59765625" style="4" customWidth="1"/>
    <col min="3" max="3" width="13.19921875" style="4" customWidth="1"/>
    <col min="4" max="4" width="5.3984375" style="4" customWidth="1"/>
    <col min="5" max="6" width="18" style="4" customWidth="1"/>
    <col min="7" max="7" width="21" style="4" customWidth="1"/>
    <col min="8" max="8" width="7" style="4" customWidth="1"/>
    <col min="9" max="9" width="21" style="4" customWidth="1"/>
    <col min="10" max="10" width="5.19921875" style="4" customWidth="1"/>
    <col min="11" max="11" width="18.59765625" style="4" customWidth="1"/>
    <col min="12" max="12" width="10" style="4" customWidth="1"/>
    <col min="13" max="15" width="7.19921875" style="4" customWidth="1"/>
    <col min="16" max="16" width="10.3984375" style="4" customWidth="1"/>
    <col min="17" max="16384" width="7.19921875" style="4" customWidth="1"/>
  </cols>
  <sheetData>
    <row r="1" spans="1:11" ht="9.75" customHeight="1">
      <c r="A1" s="1" t="s">
        <v>373</v>
      </c>
      <c r="B1" s="2"/>
      <c r="C1" s="3"/>
      <c r="D1" s="3"/>
      <c r="E1" s="3"/>
      <c r="F1" s="3"/>
      <c r="G1" s="3"/>
      <c r="H1" s="3"/>
      <c r="I1" s="3"/>
      <c r="J1" s="3"/>
      <c r="K1" s="3"/>
    </row>
    <row r="2" spans="1:11" ht="9.75" customHeight="1">
      <c r="A2" s="1" t="s">
        <v>399</v>
      </c>
      <c r="B2" s="2"/>
      <c r="C2" s="3"/>
      <c r="D2" s="3"/>
      <c r="E2" s="3"/>
      <c r="F2" s="3"/>
      <c r="G2" s="3"/>
      <c r="H2" s="3"/>
      <c r="I2" s="3"/>
      <c r="J2" s="3"/>
      <c r="K2" s="3"/>
    </row>
    <row r="3" spans="1:11" ht="9.75" customHeight="1">
      <c r="A3" s="1" t="s">
        <v>237</v>
      </c>
      <c r="B3" s="3"/>
      <c r="C3" s="3"/>
      <c r="D3" s="3"/>
      <c r="E3" s="3"/>
      <c r="F3" s="3"/>
      <c r="G3" s="3"/>
      <c r="H3" s="3"/>
      <c r="I3" s="3"/>
      <c r="J3" s="3"/>
      <c r="K3" s="3"/>
    </row>
    <row r="4" spans="6:8" ht="9.75" customHeight="1">
      <c r="F4" s="5" t="s">
        <v>362</v>
      </c>
      <c r="G4" s="579">
        <f>Header!C26</f>
        <v>0</v>
      </c>
      <c r="H4" s="465"/>
    </row>
    <row r="5" spans="1:11" ht="12" customHeight="1">
      <c r="A5" s="752" t="s">
        <v>520</v>
      </c>
      <c r="B5" s="753"/>
      <c r="C5" s="753"/>
      <c r="D5" s="753"/>
      <c r="E5" s="753"/>
      <c r="F5" s="753"/>
      <c r="G5" s="753"/>
      <c r="H5" s="753"/>
      <c r="I5" s="753"/>
      <c r="J5" s="753"/>
      <c r="K5" s="753"/>
    </row>
    <row r="6" spans="1:11" ht="15" customHeight="1">
      <c r="A6" s="619"/>
      <c r="B6" s="619"/>
      <c r="C6" s="619"/>
      <c r="D6" s="619"/>
      <c r="E6" s="619"/>
      <c r="F6" s="619"/>
      <c r="G6" s="619"/>
      <c r="H6" s="619"/>
      <c r="I6" s="619"/>
      <c r="J6" s="619"/>
      <c r="K6" s="619"/>
    </row>
    <row r="7" spans="6:7" ht="9.75" customHeight="1">
      <c r="F7" s="5"/>
      <c r="G7" s="6"/>
    </row>
    <row r="8" spans="1:11" ht="9.75" customHeight="1">
      <c r="A8" s="7" t="s">
        <v>11</v>
      </c>
      <c r="B8" s="7"/>
      <c r="C8" s="7"/>
      <c r="D8" s="7"/>
      <c r="E8" s="7"/>
      <c r="F8" s="7"/>
      <c r="G8" s="7"/>
      <c r="H8" s="7"/>
      <c r="I8" s="7"/>
      <c r="J8" s="7"/>
      <c r="K8" s="7"/>
    </row>
    <row r="9" spans="1:11" ht="5.25" customHeight="1">
      <c r="A9" s="8" t="s">
        <v>196</v>
      </c>
      <c r="B9" s="8"/>
      <c r="C9" s="8"/>
      <c r="D9" s="8"/>
      <c r="E9" s="8"/>
      <c r="F9" s="8"/>
      <c r="G9" s="8"/>
      <c r="H9" s="8"/>
      <c r="I9" s="8"/>
      <c r="J9" s="8"/>
      <c r="K9" s="8"/>
    </row>
    <row r="10" spans="1:11" ht="9.75" customHeight="1">
      <c r="A10" s="9" t="s">
        <v>199</v>
      </c>
      <c r="B10" s="10"/>
      <c r="C10" s="10"/>
      <c r="D10" s="10"/>
      <c r="E10" s="10"/>
      <c r="F10" s="10"/>
      <c r="G10" s="11"/>
      <c r="H10" s="10"/>
      <c r="I10" s="10"/>
      <c r="J10" s="12" t="s">
        <v>13</v>
      </c>
      <c r="K10" s="10"/>
    </row>
    <row r="11" spans="1:11" ht="9.75" customHeight="1">
      <c r="A11" s="9" t="s">
        <v>12</v>
      </c>
      <c r="B11" s="10"/>
      <c r="E11" s="10"/>
      <c r="F11" s="10"/>
      <c r="G11" s="10"/>
      <c r="H11" s="10"/>
      <c r="I11" s="10"/>
      <c r="J11" s="13" t="s">
        <v>12</v>
      </c>
      <c r="K11" s="10"/>
    </row>
    <row r="12" spans="1:11" ht="4.5" customHeight="1">
      <c r="A12" s="9"/>
      <c r="B12" s="10"/>
      <c r="E12" s="10"/>
      <c r="F12" s="10"/>
      <c r="G12" s="10"/>
      <c r="H12" s="10"/>
      <c r="I12" s="10"/>
      <c r="J12" s="13"/>
      <c r="K12" s="10"/>
    </row>
    <row r="13" spans="1:11" ht="9" customHeight="1">
      <c r="A13" s="468" t="s">
        <v>196</v>
      </c>
      <c r="B13" s="9" t="s">
        <v>14</v>
      </c>
      <c r="C13" s="10"/>
      <c r="D13" s="10"/>
      <c r="E13" s="10"/>
      <c r="F13" s="10"/>
      <c r="G13" s="10"/>
      <c r="H13" s="10"/>
      <c r="I13" s="10"/>
      <c r="J13" s="467"/>
      <c r="K13" s="9" t="s">
        <v>15</v>
      </c>
    </row>
    <row r="14" spans="1:11" ht="9" customHeight="1">
      <c r="A14" s="468" t="s">
        <v>196</v>
      </c>
      <c r="B14" s="9" t="s">
        <v>16</v>
      </c>
      <c r="C14" s="10"/>
      <c r="D14" s="10"/>
      <c r="E14" s="10"/>
      <c r="F14" s="10"/>
      <c r="G14" s="10"/>
      <c r="H14" s="10"/>
      <c r="I14" s="10"/>
      <c r="J14" s="467" t="s">
        <v>196</v>
      </c>
      <c r="K14" s="9" t="s">
        <v>17</v>
      </c>
    </row>
    <row r="15" spans="1:14" ht="9" customHeight="1">
      <c r="A15" s="468" t="s">
        <v>196</v>
      </c>
      <c r="B15" s="9" t="s">
        <v>18</v>
      </c>
      <c r="C15" s="10"/>
      <c r="D15" s="10"/>
      <c r="E15" s="10"/>
      <c r="F15" s="10"/>
      <c r="G15" s="10"/>
      <c r="H15" s="10"/>
      <c r="I15" s="10"/>
      <c r="J15" s="10"/>
      <c r="K15" s="10"/>
      <c r="N15" s="14"/>
    </row>
    <row r="16" spans="1:11" ht="9" customHeight="1">
      <c r="A16" s="468" t="s">
        <v>196</v>
      </c>
      <c r="B16" s="12" t="s">
        <v>19</v>
      </c>
      <c r="C16" s="15"/>
      <c r="D16" s="15"/>
      <c r="E16" s="10"/>
      <c r="F16" s="10"/>
      <c r="G16" s="10"/>
      <c r="H16" s="10"/>
      <c r="I16" s="10"/>
      <c r="J16" s="10"/>
      <c r="K16" s="10"/>
    </row>
    <row r="17" spans="1:13" ht="9" customHeight="1">
      <c r="A17" s="468" t="s">
        <v>196</v>
      </c>
      <c r="B17" s="16" t="s">
        <v>328</v>
      </c>
      <c r="C17" s="15"/>
      <c r="D17" s="15"/>
      <c r="E17" s="10"/>
      <c r="F17" s="10"/>
      <c r="G17" s="10"/>
      <c r="H17" s="10"/>
      <c r="I17" s="10"/>
      <c r="J17" s="10"/>
      <c r="K17" s="10"/>
      <c r="M17" s="17"/>
    </row>
    <row r="18" spans="1:13" ht="4.5" customHeight="1">
      <c r="A18" s="15"/>
      <c r="B18" s="16"/>
      <c r="C18" s="15"/>
      <c r="D18" s="15"/>
      <c r="E18" s="10"/>
      <c r="F18" s="10"/>
      <c r="G18" s="10"/>
      <c r="H18" s="10"/>
      <c r="I18" s="236"/>
      <c r="J18" s="10"/>
      <c r="K18" s="10"/>
      <c r="M18" s="17"/>
    </row>
    <row r="19" spans="1:11" ht="10.5" customHeight="1">
      <c r="A19" s="9" t="s">
        <v>20</v>
      </c>
      <c r="B19" s="10"/>
      <c r="C19" s="10"/>
      <c r="D19" s="760">
        <f>Header!D23</f>
        <v>0</v>
      </c>
      <c r="E19" s="760"/>
      <c r="F19" s="760"/>
      <c r="G19" s="760"/>
      <c r="H19" s="12" t="s">
        <v>21</v>
      </c>
      <c r="I19" s="760">
        <f>Header!O23</f>
        <v>0</v>
      </c>
      <c r="J19" s="760"/>
      <c r="K19" s="760"/>
    </row>
    <row r="20" spans="1:11" ht="10.5" customHeight="1">
      <c r="A20" s="18" t="s">
        <v>365</v>
      </c>
      <c r="B20" s="10"/>
      <c r="C20" s="760">
        <f>Header!C24</f>
        <v>0</v>
      </c>
      <c r="D20" s="760"/>
      <c r="E20" s="760"/>
      <c r="F20" s="760"/>
      <c r="G20" s="760"/>
      <c r="H20" s="760"/>
      <c r="I20" s="348" t="s">
        <v>366</v>
      </c>
      <c r="J20" s="761">
        <f>Header!O24</f>
        <v>0</v>
      </c>
      <c r="K20" s="761"/>
    </row>
    <row r="21" spans="1:11" ht="10.5" customHeight="1">
      <c r="A21" s="9" t="s">
        <v>22</v>
      </c>
      <c r="B21" s="10"/>
      <c r="C21" s="761">
        <f>Header!C25</f>
        <v>0</v>
      </c>
      <c r="D21" s="761"/>
      <c r="E21" s="9" t="s">
        <v>23</v>
      </c>
      <c r="F21" s="423">
        <f>Header!H25</f>
        <v>0</v>
      </c>
      <c r="G21" s="19" t="s">
        <v>363</v>
      </c>
      <c r="H21" s="762">
        <f>Header!M25</f>
        <v>0</v>
      </c>
      <c r="I21" s="760"/>
      <c r="J21" s="20" t="s">
        <v>24</v>
      </c>
      <c r="K21" s="424">
        <f>Header!Q25</f>
        <v>0</v>
      </c>
    </row>
    <row r="22" spans="1:12" ht="10.5" customHeight="1">
      <c r="A22" s="9" t="s">
        <v>336</v>
      </c>
      <c r="B22" s="10"/>
      <c r="C22" s="757"/>
      <c r="D22" s="757"/>
      <c r="E22" s="21" t="s">
        <v>337</v>
      </c>
      <c r="F22" s="466">
        <f>G54</f>
        <v>0</v>
      </c>
      <c r="G22" s="21" t="s">
        <v>26</v>
      </c>
      <c r="H22" s="757"/>
      <c r="I22" s="757"/>
      <c r="J22" s="16" t="s">
        <v>335</v>
      </c>
      <c r="K22" s="575"/>
      <c r="L22" s="28"/>
    </row>
    <row r="23" spans="1:11" ht="9.75" customHeight="1">
      <c r="A23" s="10"/>
      <c r="B23" s="10"/>
      <c r="C23" s="766"/>
      <c r="D23" s="766"/>
      <c r="E23" s="766"/>
      <c r="F23" s="10"/>
      <c r="G23" s="23" t="s">
        <v>27</v>
      </c>
      <c r="H23" s="24"/>
      <c r="I23" s="23" t="s">
        <v>28</v>
      </c>
      <c r="J23" s="24"/>
      <c r="K23" s="23" t="s">
        <v>29</v>
      </c>
    </row>
    <row r="24" spans="1:11" ht="9.75" customHeight="1">
      <c r="A24" s="10"/>
      <c r="B24" s="10"/>
      <c r="C24" s="10"/>
      <c r="D24" s="10"/>
      <c r="E24" s="10"/>
      <c r="F24" s="15"/>
      <c r="G24" s="24" t="s">
        <v>238</v>
      </c>
      <c r="H24" s="25"/>
      <c r="I24" s="24" t="s">
        <v>239</v>
      </c>
      <c r="J24" s="24"/>
      <c r="K24" s="23" t="s">
        <v>30</v>
      </c>
    </row>
    <row r="25" spans="1:14" ht="9.75" customHeight="1">
      <c r="A25" s="15"/>
      <c r="B25" s="15"/>
      <c r="C25" s="15"/>
      <c r="D25" s="15"/>
      <c r="E25" s="26"/>
      <c r="F25" s="15"/>
      <c r="G25" s="27" t="s">
        <v>76</v>
      </c>
      <c r="H25" s="24"/>
      <c r="I25" s="27" t="s">
        <v>31</v>
      </c>
      <c r="J25" s="24"/>
      <c r="K25" s="27" t="s">
        <v>32</v>
      </c>
      <c r="N25" s="28"/>
    </row>
    <row r="26" spans="1:11" ht="9.75" customHeight="1">
      <c r="A26" s="29" t="s">
        <v>33</v>
      </c>
      <c r="B26" s="10"/>
      <c r="C26" s="10"/>
      <c r="D26" s="10"/>
      <c r="E26" s="30"/>
      <c r="F26" s="15"/>
      <c r="G26" s="15"/>
      <c r="H26" s="15"/>
      <c r="I26" s="15"/>
      <c r="J26" s="15"/>
      <c r="K26" s="15"/>
    </row>
    <row r="27" spans="1:11" ht="10.5" customHeight="1">
      <c r="A27" s="12" t="s">
        <v>34</v>
      </c>
      <c r="B27" s="12"/>
      <c r="C27" s="12"/>
      <c r="D27" s="12"/>
      <c r="E27" s="12"/>
      <c r="F27" s="31" t="s">
        <v>35</v>
      </c>
      <c r="G27" s="32">
        <f>'Schedule P1'!M39</f>
        <v>0</v>
      </c>
      <c r="H27" s="33"/>
      <c r="I27" s="32">
        <f>'Schedule P1'!N39</f>
        <v>0</v>
      </c>
      <c r="J27" s="33"/>
      <c r="K27" s="32">
        <f>I27-G27</f>
        <v>0</v>
      </c>
    </row>
    <row r="28" spans="1:11" ht="10.5" customHeight="1">
      <c r="A28" s="12" t="s">
        <v>36</v>
      </c>
      <c r="B28" s="12"/>
      <c r="C28" s="12"/>
      <c r="D28" s="12"/>
      <c r="E28" s="12"/>
      <c r="F28" s="31" t="s">
        <v>37</v>
      </c>
      <c r="G28" s="34">
        <f>IF('Schedule P2'!D33=0,'Schedule P2'!I42,'Schedule P2'!D33)</f>
        <v>0</v>
      </c>
      <c r="H28" s="35"/>
      <c r="I28" s="34">
        <f>IF('Schedule P2'!E33=0,'Schedule P2'!C49,'Schedule P2'!E33)</f>
        <v>0</v>
      </c>
      <c r="J28" s="35"/>
      <c r="K28" s="36">
        <f>I28-G28</f>
        <v>0</v>
      </c>
    </row>
    <row r="29" spans="1:11" ht="10.5" customHeight="1">
      <c r="A29" s="12" t="s">
        <v>38</v>
      </c>
      <c r="B29" s="12"/>
      <c r="C29" s="12"/>
      <c r="D29" s="12"/>
      <c r="E29" s="12"/>
      <c r="F29" s="31" t="s">
        <v>39</v>
      </c>
      <c r="G29" s="34">
        <f>'Schedule P3'!F34</f>
        <v>0</v>
      </c>
      <c r="H29" s="35"/>
      <c r="I29" s="34">
        <f>'Schedule P3'!G34</f>
        <v>0</v>
      </c>
      <c r="J29" s="35"/>
      <c r="K29" s="36">
        <f>I29-G29</f>
        <v>0</v>
      </c>
    </row>
    <row r="30" spans="1:13" ht="10.5" customHeight="1">
      <c r="A30" s="12" t="s">
        <v>40</v>
      </c>
      <c r="B30" s="12"/>
      <c r="C30" s="12"/>
      <c r="D30" s="12"/>
      <c r="E30" s="12"/>
      <c r="F30" s="31" t="s">
        <v>41</v>
      </c>
      <c r="G30" s="34">
        <f>'Schedule 2P4'!F42</f>
        <v>0</v>
      </c>
      <c r="H30" s="35"/>
      <c r="I30" s="34">
        <f>'Schedule 2P4'!G42</f>
        <v>0</v>
      </c>
      <c r="J30" s="35"/>
      <c r="K30" s="36">
        <f>I30-G30</f>
        <v>0</v>
      </c>
      <c r="M30" s="28" t="s">
        <v>196</v>
      </c>
    </row>
    <row r="31" spans="1:11" ht="10.5" customHeight="1">
      <c r="A31" s="12" t="s">
        <v>42</v>
      </c>
      <c r="B31" s="12"/>
      <c r="C31" s="12"/>
      <c r="D31" s="12"/>
      <c r="E31" s="12"/>
      <c r="F31" s="31" t="s">
        <v>43</v>
      </c>
      <c r="G31" s="34" t="b">
        <f>IF('Schedule P5'!G35&lt;&gt;"",'Schedule P5'!G35,IF('Schedule P5'!G48&lt;&gt;"",'Schedule P5'!G48,IF('Schedule P5'!I54&lt;&gt;"",'Schedule P5'!I54)))</f>
        <v>0</v>
      </c>
      <c r="H31" s="35"/>
      <c r="I31" s="34">
        <f>IF('Schedule P5'!G35=0,'Schedule P5'!H48,'Schedule P5'!G35)</f>
        <v>0</v>
      </c>
      <c r="J31" s="35"/>
      <c r="K31" s="36">
        <f>I31-G31</f>
        <v>0</v>
      </c>
    </row>
    <row r="32" spans="1:13" ht="10.5" customHeight="1" thickBot="1">
      <c r="A32" s="37" t="s">
        <v>44</v>
      </c>
      <c r="B32" s="38"/>
      <c r="C32" s="38"/>
      <c r="D32" s="38"/>
      <c r="E32" s="38"/>
      <c r="F32" s="39" t="s">
        <v>45</v>
      </c>
      <c r="G32" s="40">
        <f>SUM(G27:G31)</f>
        <v>0</v>
      </c>
      <c r="H32" s="33"/>
      <c r="I32" s="40">
        <f>SUM(I27:I31)</f>
        <v>0</v>
      </c>
      <c r="J32" s="33"/>
      <c r="K32" s="40">
        <f>SUM(K27:K31)</f>
        <v>0</v>
      </c>
      <c r="M32" s="41" t="s">
        <v>196</v>
      </c>
    </row>
    <row r="33" spans="1:13" ht="1.5" customHeight="1" thickTop="1">
      <c r="A33" s="12"/>
      <c r="B33" s="12"/>
      <c r="C33" s="12"/>
      <c r="D33" s="12"/>
      <c r="E33" s="12"/>
      <c r="F33" s="31"/>
      <c r="G33" s="42"/>
      <c r="H33" s="42"/>
      <c r="I33" s="42"/>
      <c r="J33" s="42"/>
      <c r="K33" s="43"/>
      <c r="M33" s="41"/>
    </row>
    <row r="34" spans="1:11" ht="3.75" customHeight="1">
      <c r="A34" s="15"/>
      <c r="B34" s="10"/>
      <c r="C34" s="10"/>
      <c r="D34" s="10"/>
      <c r="E34" s="10"/>
      <c r="F34" s="10"/>
      <c r="G34" s="44"/>
      <c r="H34" s="44"/>
      <c r="I34" s="44"/>
      <c r="J34" s="44"/>
      <c r="K34" s="45"/>
    </row>
    <row r="35" spans="1:12" ht="12.75" customHeight="1">
      <c r="A35" s="46" t="s">
        <v>280</v>
      </c>
      <c r="B35" s="10"/>
      <c r="C35" s="10"/>
      <c r="D35" s="10"/>
      <c r="E35" s="47"/>
      <c r="F35" s="10"/>
      <c r="G35" s="44"/>
      <c r="H35" s="44"/>
      <c r="I35" s="44"/>
      <c r="J35" s="44"/>
      <c r="K35" s="45"/>
      <c r="L35" s="48"/>
    </row>
    <row r="36" spans="1:12" ht="10.5" customHeight="1">
      <c r="A36" s="18" t="s">
        <v>240</v>
      </c>
      <c r="B36" s="10"/>
      <c r="C36" s="10"/>
      <c r="D36" s="10"/>
      <c r="F36" s="10"/>
      <c r="G36" s="32">
        <f>IF(Allocation_Slot!B16=0,Allocation_Slot!B24,Allocation_Slot!B16)</f>
        <v>0</v>
      </c>
      <c r="H36" s="49"/>
      <c r="I36" s="32"/>
      <c r="J36" s="49" t="s">
        <v>196</v>
      </c>
      <c r="K36" s="50">
        <f>I36-G36</f>
        <v>0</v>
      </c>
      <c r="L36" s="48"/>
    </row>
    <row r="37" spans="1:12" ht="9" customHeight="1">
      <c r="A37" s="467"/>
      <c r="B37" s="51" t="s">
        <v>242</v>
      </c>
      <c r="D37" s="467" t="s">
        <v>196</v>
      </c>
      <c r="E37" s="51" t="s">
        <v>241</v>
      </c>
      <c r="F37" s="10"/>
      <c r="G37" s="52" t="s">
        <v>196</v>
      </c>
      <c r="H37" s="53"/>
      <c r="I37" s="53"/>
      <c r="J37" s="53"/>
      <c r="K37" s="54"/>
      <c r="L37" s="48"/>
    </row>
    <row r="38" spans="1:11" ht="10.5" customHeight="1">
      <c r="A38" s="9" t="s">
        <v>243</v>
      </c>
      <c r="B38" s="10"/>
      <c r="C38" s="10"/>
      <c r="D38" s="10"/>
      <c r="E38" s="10"/>
      <c r="F38" s="10"/>
      <c r="G38" s="469"/>
      <c r="H38" s="53"/>
      <c r="I38" s="55" t="s">
        <v>196</v>
      </c>
      <c r="J38" s="53"/>
      <c r="K38" s="56">
        <f>I38-G38</f>
        <v>0</v>
      </c>
    </row>
    <row r="39" spans="1:11" ht="10.5" customHeight="1">
      <c r="A39" s="57" t="s">
        <v>281</v>
      </c>
      <c r="B39" s="10"/>
      <c r="C39" s="10"/>
      <c r="D39" s="10"/>
      <c r="E39" s="10"/>
      <c r="F39" s="10"/>
      <c r="G39" s="560"/>
      <c r="H39" s="58"/>
      <c r="I39" s="55"/>
      <c r="J39" s="53"/>
      <c r="K39" s="56">
        <f>I39-G39</f>
        <v>0</v>
      </c>
    </row>
    <row r="40" spans="1:12" ht="10.5" customHeight="1">
      <c r="A40" s="9" t="s">
        <v>46</v>
      </c>
      <c r="B40" s="10"/>
      <c r="C40" s="10"/>
      <c r="D40" s="10"/>
      <c r="E40" s="10"/>
      <c r="F40" s="10"/>
      <c r="G40" s="470"/>
      <c r="H40" s="58"/>
      <c r="I40" s="59" t="s">
        <v>196</v>
      </c>
      <c r="J40" s="58"/>
      <c r="K40" s="56">
        <f>I40-G40</f>
        <v>0</v>
      </c>
      <c r="L40" s="60"/>
    </row>
    <row r="41" spans="1:11" ht="10.5" customHeight="1">
      <c r="A41" s="61" t="s">
        <v>47</v>
      </c>
      <c r="B41" s="62"/>
      <c r="C41" s="62"/>
      <c r="D41" s="62"/>
      <c r="E41" s="62"/>
      <c r="F41" s="63" t="s">
        <v>48</v>
      </c>
      <c r="G41" s="32">
        <f>G36+G38+G39+G40</f>
        <v>0</v>
      </c>
      <c r="H41" s="64"/>
      <c r="I41" s="32">
        <f>I36+I38+I39+I40</f>
        <v>0</v>
      </c>
      <c r="J41" s="64"/>
      <c r="K41" s="32">
        <f>K36+K38+K39+K40</f>
        <v>0</v>
      </c>
    </row>
    <row r="42" spans="1:17" ht="6.75" customHeight="1">
      <c r="A42" s="10"/>
      <c r="B42" s="10"/>
      <c r="C42" s="10"/>
      <c r="D42" s="10"/>
      <c r="E42" s="10"/>
      <c r="F42" s="10"/>
      <c r="G42" s="44"/>
      <c r="H42" s="44"/>
      <c r="I42" s="44"/>
      <c r="J42" s="44"/>
      <c r="K42" s="44"/>
      <c r="Q42" s="100">
        <f>SUM(G38:G40)</f>
        <v>0</v>
      </c>
    </row>
    <row r="43" spans="1:11" ht="10.5" customHeight="1">
      <c r="A43" s="57"/>
      <c r="B43" s="545"/>
      <c r="C43" s="10"/>
      <c r="D43" s="10"/>
      <c r="E43" s="10"/>
      <c r="F43" s="10"/>
      <c r="G43" s="44"/>
      <c r="H43" s="44"/>
      <c r="I43" s="44"/>
      <c r="J43" s="44"/>
      <c r="K43" s="44"/>
    </row>
    <row r="44" spans="1:11" ht="10.5" customHeight="1" hidden="1">
      <c r="A44" s="57" t="s">
        <v>485</v>
      </c>
      <c r="B44" s="545" t="s">
        <v>486</v>
      </c>
      <c r="C44" s="10"/>
      <c r="D44" s="10"/>
      <c r="E44" s="10"/>
      <c r="F44" s="10"/>
      <c r="G44" s="65">
        <f>Allocation_Slot!F24</f>
        <v>0</v>
      </c>
      <c r="H44" s="44"/>
      <c r="I44" s="65"/>
      <c r="J44" s="52"/>
      <c r="K44" s="66">
        <f>I44-G44</f>
        <v>0</v>
      </c>
    </row>
    <row r="45" spans="1:11" ht="10.5" customHeight="1">
      <c r="A45" s="57" t="s">
        <v>470</v>
      </c>
      <c r="B45" s="545" t="s">
        <v>524</v>
      </c>
      <c r="C45" s="10"/>
      <c r="D45" s="10"/>
      <c r="E45" s="10"/>
      <c r="F45" s="10"/>
      <c r="G45" s="65">
        <f>Allocation_Slot!F24</f>
        <v>0</v>
      </c>
      <c r="H45" s="44"/>
      <c r="I45" s="52"/>
      <c r="J45" s="52"/>
      <c r="K45" s="45"/>
    </row>
    <row r="46" spans="1:11" ht="10.5" customHeight="1">
      <c r="A46" s="57"/>
      <c r="B46" s="545"/>
      <c r="C46" s="10"/>
      <c r="D46" s="10"/>
      <c r="E46" s="10"/>
      <c r="F46" s="10"/>
      <c r="G46" s="52"/>
      <c r="H46" s="44"/>
      <c r="I46" s="52"/>
      <c r="J46" s="52"/>
      <c r="K46" s="45"/>
    </row>
    <row r="47" spans="1:11" ht="10.5" customHeight="1" hidden="1">
      <c r="A47" s="57" t="s">
        <v>487</v>
      </c>
      <c r="B47" s="545" t="s">
        <v>488</v>
      </c>
      <c r="C47" s="10"/>
      <c r="D47" s="10"/>
      <c r="E47" s="67"/>
      <c r="F47" s="68"/>
      <c r="G47" s="69">
        <f>IF(G44&gt;0,(G41/G44),(0))</f>
        <v>0</v>
      </c>
      <c r="H47" s="70"/>
      <c r="I47" s="69">
        <f>IF(I32=0,0,I44/(I44+#REF!)*I32/(I44+#REF!))</f>
        <v>0</v>
      </c>
      <c r="J47" s="70"/>
      <c r="K47" s="69">
        <f>I47-G47</f>
        <v>0</v>
      </c>
    </row>
    <row r="48" spans="1:11" ht="10.5" customHeight="1">
      <c r="A48" s="57" t="s">
        <v>579</v>
      </c>
      <c r="B48" s="545" t="s">
        <v>525</v>
      </c>
      <c r="C48" s="10"/>
      <c r="D48" s="10"/>
      <c r="E48" s="67"/>
      <c r="F48" s="68"/>
      <c r="G48" s="69">
        <f>IF(G45&gt;0,(G41/G45),(0))</f>
        <v>0</v>
      </c>
      <c r="H48" s="70"/>
      <c r="I48" s="70"/>
      <c r="J48" s="70"/>
      <c r="K48" s="70"/>
    </row>
    <row r="49" spans="1:11" ht="10.5" customHeight="1">
      <c r="A49" s="10"/>
      <c r="B49" s="10"/>
      <c r="C49" s="10"/>
      <c r="D49" s="10"/>
      <c r="E49" s="10"/>
      <c r="F49" s="10"/>
      <c r="G49" s="71"/>
      <c r="H49" s="44"/>
      <c r="I49" s="44"/>
      <c r="J49" s="44"/>
      <c r="K49" s="44"/>
    </row>
    <row r="50" spans="1:11" ht="10.5" customHeight="1" hidden="1">
      <c r="A50" s="57" t="s">
        <v>489</v>
      </c>
      <c r="B50" s="545" t="s">
        <v>493</v>
      </c>
      <c r="C50" s="10"/>
      <c r="D50" s="10"/>
      <c r="E50" s="67"/>
      <c r="F50" s="68"/>
      <c r="G50" s="69">
        <f>IF(G44&gt;0,(G36/G44),(0))</f>
        <v>0</v>
      </c>
      <c r="H50" s="70"/>
      <c r="I50" s="69">
        <f>IF(I36=0,0,I44/(I44+#REF!)*I36/(I44+#REF!))</f>
        <v>0</v>
      </c>
      <c r="J50" s="70"/>
      <c r="K50" s="69">
        <f>I50-G50</f>
        <v>0</v>
      </c>
    </row>
    <row r="51" spans="1:11" ht="10.5" customHeight="1">
      <c r="A51" s="57" t="s">
        <v>471</v>
      </c>
      <c r="B51" s="545" t="s">
        <v>526</v>
      </c>
      <c r="C51" s="10"/>
      <c r="D51" s="10"/>
      <c r="E51" s="67"/>
      <c r="F51" s="68"/>
      <c r="G51" s="69">
        <f>Allocation_Slot!G24</f>
        <v>0</v>
      </c>
      <c r="H51" s="70"/>
      <c r="I51" s="70"/>
      <c r="J51" s="70"/>
      <c r="K51" s="70"/>
    </row>
    <row r="52" spans="1:11" ht="10.5" customHeight="1">
      <c r="A52" s="57"/>
      <c r="B52" s="18"/>
      <c r="C52" s="10"/>
      <c r="D52" s="10"/>
      <c r="E52" s="67"/>
      <c r="F52" s="68"/>
      <c r="G52" s="72"/>
      <c r="H52" s="70"/>
      <c r="I52" s="70"/>
      <c r="J52" s="70"/>
      <c r="K52" s="70"/>
    </row>
    <row r="53" spans="1:11" ht="9.75" customHeight="1">
      <c r="A53" s="57" t="s">
        <v>329</v>
      </c>
      <c r="B53" s="18" t="s">
        <v>331</v>
      </c>
      <c r="C53" s="10"/>
      <c r="D53" s="10"/>
      <c r="E53" s="67"/>
      <c r="F53" s="68"/>
      <c r="G53" s="73">
        <f>IF(Allocation_Slot!A16=0,Allocation_Slot!A24,Allocation_Slot!A16)</f>
        <v>0</v>
      </c>
      <c r="H53" s="70"/>
      <c r="I53" s="70"/>
      <c r="J53" s="70"/>
      <c r="K53" s="70"/>
    </row>
    <row r="54" spans="1:11" ht="11.25" customHeight="1">
      <c r="A54" s="74" t="s">
        <v>330</v>
      </c>
      <c r="B54" s="561" t="s">
        <v>472</v>
      </c>
      <c r="C54" s="75"/>
      <c r="D54" s="76"/>
      <c r="E54" s="76"/>
      <c r="F54" s="76"/>
      <c r="G54" s="580">
        <f>IF(Allocation_Slot!C16=0,Allocation_Slot!C24,Allocation_Slot!C16)</f>
        <v>0</v>
      </c>
      <c r="H54" s="77"/>
      <c r="I54" s="76"/>
      <c r="J54" s="76"/>
      <c r="K54" s="76"/>
    </row>
    <row r="55" spans="1:11" ht="9.75" customHeight="1" thickBot="1">
      <c r="A55" s="78"/>
      <c r="B55" s="79"/>
      <c r="C55" s="79"/>
      <c r="D55" s="80"/>
      <c r="E55" s="80"/>
      <c r="F55" s="80"/>
      <c r="G55" s="81"/>
      <c r="H55" s="82"/>
      <c r="I55" s="80"/>
      <c r="J55" s="80"/>
      <c r="K55" s="80"/>
    </row>
    <row r="56" spans="1:11" ht="4.5" customHeight="1" thickTop="1">
      <c r="A56" s="74"/>
      <c r="B56" s="75"/>
      <c r="C56" s="75"/>
      <c r="D56" s="76"/>
      <c r="E56" s="76"/>
      <c r="F56" s="76"/>
      <c r="G56" s="77"/>
      <c r="H56" s="77"/>
      <c r="I56" s="76"/>
      <c r="J56" s="76"/>
      <c r="K56" s="76"/>
    </row>
    <row r="57" spans="1:11" ht="18.75" customHeight="1">
      <c r="A57" s="83" t="s">
        <v>332</v>
      </c>
      <c r="B57" s="75"/>
      <c r="C57" s="75"/>
      <c r="D57" s="84"/>
      <c r="E57" s="84"/>
      <c r="F57" s="84"/>
      <c r="G57" s="85"/>
      <c r="H57" s="85"/>
      <c r="I57" s="583" t="s">
        <v>492</v>
      </c>
      <c r="J57" s="84"/>
      <c r="K57" s="84"/>
    </row>
    <row r="58" spans="1:11" ht="9" customHeight="1">
      <c r="A58" s="83"/>
      <c r="B58" s="75"/>
      <c r="C58" s="75"/>
      <c r="D58" s="754" t="s">
        <v>381</v>
      </c>
      <c r="E58" s="755"/>
      <c r="F58" s="755"/>
      <c r="G58" s="755"/>
      <c r="H58" s="755"/>
      <c r="I58" s="582"/>
      <c r="J58" s="581"/>
      <c r="K58" s="581"/>
    </row>
    <row r="59" spans="1:11" ht="16.5" customHeight="1">
      <c r="A59" s="83" t="s">
        <v>25</v>
      </c>
      <c r="B59" s="75"/>
      <c r="C59" s="763">
        <f>Header!M26</f>
        <v>0</v>
      </c>
      <c r="D59" s="764"/>
      <c r="E59" s="764"/>
      <c r="F59" s="764"/>
      <c r="G59" s="764"/>
      <c r="H59" s="764"/>
      <c r="I59" s="86" t="s">
        <v>334</v>
      </c>
      <c r="J59" s="756">
        <f>Header!C27</f>
        <v>0</v>
      </c>
      <c r="K59" s="756"/>
    </row>
    <row r="60" spans="1:11" ht="9" customHeight="1">
      <c r="A60" s="83"/>
      <c r="B60" s="75"/>
      <c r="C60" s="758" t="s">
        <v>183</v>
      </c>
      <c r="D60" s="758"/>
      <c r="E60" s="758"/>
      <c r="F60" s="758"/>
      <c r="G60" s="758"/>
      <c r="H60" s="758"/>
      <c r="I60" s="76"/>
      <c r="J60" s="76"/>
      <c r="K60" s="76"/>
    </row>
    <row r="61" spans="1:11" ht="5.25" customHeight="1" thickBot="1">
      <c r="A61" s="87"/>
      <c r="B61" s="79"/>
      <c r="C61" s="88"/>
      <c r="D61" s="88"/>
      <c r="E61" s="88"/>
      <c r="F61" s="88"/>
      <c r="G61" s="88"/>
      <c r="H61" s="88"/>
      <c r="I61" s="80"/>
      <c r="J61" s="80"/>
      <c r="K61" s="80"/>
    </row>
    <row r="62" spans="1:11" ht="9.75" customHeight="1" thickTop="1">
      <c r="A62" s="768" t="s">
        <v>49</v>
      </c>
      <c r="B62" s="768"/>
      <c r="C62" s="768"/>
      <c r="D62" s="768"/>
      <c r="E62" s="768"/>
      <c r="F62" s="768"/>
      <c r="G62" s="768"/>
      <c r="H62" s="768"/>
      <c r="I62" s="768"/>
      <c r="J62" s="768"/>
      <c r="K62" s="768"/>
    </row>
    <row r="63" spans="1:11" ht="11.25">
      <c r="A63" s="89" t="s">
        <v>244</v>
      </c>
      <c r="B63" s="89"/>
      <c r="C63" s="89"/>
      <c r="D63" s="89"/>
      <c r="E63" s="89"/>
      <c r="F63" s="89"/>
      <c r="G63" s="89"/>
      <c r="H63" s="89"/>
      <c r="I63" s="89"/>
      <c r="J63" s="89"/>
      <c r="K63" s="89"/>
    </row>
    <row r="64" spans="1:11" ht="11.25">
      <c r="A64" s="89"/>
      <c r="B64" s="89"/>
      <c r="C64" s="89"/>
      <c r="D64" s="89"/>
      <c r="E64" s="89"/>
      <c r="F64" s="89"/>
      <c r="G64" s="89"/>
      <c r="H64" s="89"/>
      <c r="I64" s="89"/>
      <c r="J64" s="89"/>
      <c r="K64" s="89"/>
    </row>
    <row r="65" spans="1:11" ht="6.75" customHeight="1">
      <c r="A65" s="89"/>
      <c r="B65" s="89"/>
      <c r="C65" s="89"/>
      <c r="D65" s="89"/>
      <c r="E65" s="89"/>
      <c r="F65" s="89"/>
      <c r="G65" s="89"/>
      <c r="H65" s="89"/>
      <c r="I65" s="89"/>
      <c r="J65" s="89"/>
      <c r="K65" s="89"/>
    </row>
    <row r="66" spans="1:11" ht="9.75" customHeight="1">
      <c r="A66" s="90" t="s">
        <v>338</v>
      </c>
      <c r="C66" s="90"/>
      <c r="D66" s="91"/>
      <c r="E66" s="91"/>
      <c r="F66" s="91"/>
      <c r="G66" s="91"/>
      <c r="H66" s="91"/>
      <c r="I66" s="91"/>
      <c r="J66" s="89" t="s">
        <v>50</v>
      </c>
      <c r="K66" s="91"/>
    </row>
    <row r="67" spans="1:11" ht="9.75" customHeight="1">
      <c r="A67" s="90"/>
      <c r="C67" s="90"/>
      <c r="D67" s="759" t="s">
        <v>577</v>
      </c>
      <c r="E67" s="759"/>
      <c r="F67" s="759"/>
      <c r="G67" s="759"/>
      <c r="H67" s="759"/>
      <c r="I67" s="759"/>
      <c r="J67" s="89"/>
      <c r="K67" s="92"/>
    </row>
    <row r="68" spans="1:11" ht="16.5" customHeight="1">
      <c r="A68" s="90" t="s">
        <v>378</v>
      </c>
      <c r="C68" s="90"/>
      <c r="D68" s="92"/>
      <c r="E68" s="92"/>
      <c r="F68" s="92"/>
      <c r="G68" s="92"/>
      <c r="H68" s="92"/>
      <c r="I68" s="92"/>
      <c r="J68" s="89" t="s">
        <v>50</v>
      </c>
      <c r="K68" s="91"/>
    </row>
    <row r="69" spans="1:11" ht="8.25" customHeight="1">
      <c r="A69" s="89"/>
      <c r="B69" s="89"/>
      <c r="C69" s="555" t="s">
        <v>196</v>
      </c>
      <c r="D69" s="759" t="s">
        <v>577</v>
      </c>
      <c r="E69" s="759"/>
      <c r="F69" s="759"/>
      <c r="G69" s="759"/>
      <c r="H69" s="759"/>
      <c r="I69" s="759"/>
      <c r="J69" s="89"/>
      <c r="K69" s="89"/>
    </row>
    <row r="70" spans="1:11" ht="16.5" customHeight="1">
      <c r="A70" s="89" t="s">
        <v>339</v>
      </c>
      <c r="B70" s="90"/>
      <c r="C70" s="89"/>
      <c r="D70" s="91"/>
      <c r="E70" s="91"/>
      <c r="F70" s="91"/>
      <c r="G70" s="91"/>
      <c r="H70" s="91"/>
      <c r="I70" s="91"/>
      <c r="J70" s="89" t="s">
        <v>50</v>
      </c>
      <c r="K70" s="91"/>
    </row>
    <row r="71" spans="1:11" ht="9.75" customHeight="1">
      <c r="A71" s="89"/>
      <c r="B71" s="89"/>
      <c r="D71" s="759" t="s">
        <v>577</v>
      </c>
      <c r="E71" s="759"/>
      <c r="F71" s="759"/>
      <c r="G71" s="759"/>
      <c r="H71" s="759"/>
      <c r="I71" s="759"/>
      <c r="J71" s="89"/>
      <c r="K71" s="89"/>
    </row>
    <row r="72" spans="1:11" ht="16.5" customHeight="1">
      <c r="A72" s="89" t="s">
        <v>340</v>
      </c>
      <c r="B72" s="89"/>
      <c r="C72" s="89"/>
      <c r="D72" s="89"/>
      <c r="E72" s="91"/>
      <c r="F72" s="91"/>
      <c r="G72" s="92"/>
      <c r="H72" s="89"/>
      <c r="I72" s="89"/>
      <c r="J72" s="89"/>
      <c r="K72" s="89"/>
    </row>
    <row r="73" spans="1:11" ht="8.25" customHeight="1">
      <c r="A73" s="89"/>
      <c r="B73" s="89"/>
      <c r="C73" s="89"/>
      <c r="D73" s="89"/>
      <c r="E73" s="767" t="s">
        <v>50</v>
      </c>
      <c r="F73" s="767"/>
      <c r="G73" s="93"/>
      <c r="H73" s="89"/>
      <c r="I73" s="89"/>
      <c r="J73" s="89"/>
      <c r="K73" s="418" t="str">
        <f>Header!P31</f>
        <v>ko_09.01.2010</v>
      </c>
    </row>
    <row r="74" spans="1:11" ht="11.25">
      <c r="A74" s="89"/>
      <c r="B74" s="89"/>
      <c r="C74" s="89"/>
      <c r="D74" s="89"/>
      <c r="E74" s="89"/>
      <c r="F74" s="89"/>
      <c r="G74" s="89"/>
      <c r="H74" s="89"/>
      <c r="I74" s="89"/>
      <c r="J74" s="89"/>
      <c r="K74" s="89"/>
    </row>
    <row r="75" spans="1:10" ht="11.25">
      <c r="A75" s="89"/>
      <c r="B75" s="89"/>
      <c r="C75" s="89"/>
      <c r="D75" s="89"/>
      <c r="E75" s="89"/>
      <c r="F75" s="89"/>
      <c r="G75" s="89"/>
      <c r="H75" s="89"/>
      <c r="I75" s="89"/>
      <c r="J75" s="89"/>
    </row>
    <row r="98" spans="2:19" s="95" customFormat="1" ht="12.75">
      <c r="B98" s="765" t="s">
        <v>317</v>
      </c>
      <c r="C98" s="765"/>
      <c r="H98" s="4"/>
      <c r="I98" s="4"/>
      <c r="J98" s="4"/>
      <c r="O98" s="4"/>
      <c r="P98" s="4"/>
      <c r="Q98" s="4"/>
      <c r="R98" s="4"/>
      <c r="S98" s="4"/>
    </row>
    <row r="99" spans="2:19" s="95" customFormat="1" ht="12.75">
      <c r="B99" s="94"/>
      <c r="C99" s="94"/>
      <c r="H99" s="4"/>
      <c r="I99" s="4"/>
      <c r="J99" s="4"/>
      <c r="O99" s="4"/>
      <c r="P99" s="4"/>
      <c r="Q99" s="4"/>
      <c r="R99" s="4"/>
      <c r="S99" s="4"/>
    </row>
    <row r="100" spans="2:3" s="89" customFormat="1" ht="11.25">
      <c r="B100" s="96" t="s">
        <v>319</v>
      </c>
      <c r="C100" s="96" t="s">
        <v>196</v>
      </c>
    </row>
    <row r="101" spans="8:19" s="90" customFormat="1" ht="11.25">
      <c r="H101" s="4"/>
      <c r="I101" s="4"/>
      <c r="J101" s="4"/>
      <c r="O101" s="4"/>
      <c r="P101" s="4"/>
      <c r="Q101" s="4"/>
      <c r="R101" s="4"/>
      <c r="S101" s="4"/>
    </row>
    <row r="103" spans="2:3" ht="9">
      <c r="B103" s="4" t="s">
        <v>283</v>
      </c>
      <c r="C103" s="97" t="e">
        <f>'Schedule P1_2'!F107</f>
        <v>#REF!</v>
      </c>
    </row>
    <row r="104" ht="9">
      <c r="C104" s="97"/>
    </row>
    <row r="105" spans="2:3" ht="9">
      <c r="B105" s="4" t="s">
        <v>284</v>
      </c>
      <c r="C105" s="97">
        <f>'Schedule P1_2'!G107</f>
        <v>0</v>
      </c>
    </row>
    <row r="107" spans="2:3" ht="9">
      <c r="B107" s="4" t="s">
        <v>285</v>
      </c>
      <c r="C107" s="98">
        <f>SUM(G38:G40)</f>
        <v>0</v>
      </c>
    </row>
    <row r="109" spans="2:3" ht="9">
      <c r="B109" s="4" t="s">
        <v>286</v>
      </c>
      <c r="C109" s="99">
        <f>G44</f>
        <v>0</v>
      </c>
    </row>
    <row r="111" spans="2:3" ht="9">
      <c r="B111" s="4" t="s">
        <v>287</v>
      </c>
      <c r="C111" s="100" t="e">
        <f>#REF!</f>
        <v>#REF!</v>
      </c>
    </row>
    <row r="113" spans="2:3" ht="9">
      <c r="B113" s="4" t="s">
        <v>288</v>
      </c>
      <c r="C113" s="101">
        <f>G50</f>
        <v>0</v>
      </c>
    </row>
    <row r="114" ht="9">
      <c r="C114" s="102"/>
    </row>
    <row r="115" spans="2:3" ht="9">
      <c r="B115" s="4" t="s">
        <v>289</v>
      </c>
      <c r="C115" s="101" t="e">
        <f>#REF!</f>
        <v>#REF!</v>
      </c>
    </row>
    <row r="117" spans="2:3" ht="9">
      <c r="B117" s="4" t="s">
        <v>302</v>
      </c>
      <c r="C117" s="100" t="e">
        <f>#REF!</f>
        <v>#REF!</v>
      </c>
    </row>
    <row r="121" spans="2:3" ht="9">
      <c r="B121" s="4" t="s">
        <v>311</v>
      </c>
      <c r="C121" s="98">
        <f>G27</f>
        <v>0</v>
      </c>
    </row>
    <row r="122" ht="9">
      <c r="C122" s="98"/>
    </row>
    <row r="123" spans="2:3" ht="9">
      <c r="B123" s="4" t="s">
        <v>312</v>
      </c>
      <c r="C123" s="98">
        <f>G28</f>
        <v>0</v>
      </c>
    </row>
    <row r="124" spans="2:3" ht="9">
      <c r="B124" s="4" t="s">
        <v>196</v>
      </c>
      <c r="C124" s="98"/>
    </row>
    <row r="125" spans="2:3" ht="9">
      <c r="B125" s="4" t="s">
        <v>313</v>
      </c>
      <c r="C125" s="98">
        <f>G29</f>
        <v>0</v>
      </c>
    </row>
    <row r="126" ht="9">
      <c r="C126" s="98"/>
    </row>
    <row r="127" spans="2:3" ht="9">
      <c r="B127" s="4" t="s">
        <v>314</v>
      </c>
      <c r="C127" s="98">
        <f>G30</f>
        <v>0</v>
      </c>
    </row>
    <row r="128" ht="9">
      <c r="C128" s="98"/>
    </row>
    <row r="129" spans="2:3" ht="9">
      <c r="B129" s="4" t="s">
        <v>315</v>
      </c>
      <c r="C129" s="98" t="b">
        <f>G31</f>
        <v>0</v>
      </c>
    </row>
    <row r="130" ht="9">
      <c r="C130" s="98"/>
    </row>
    <row r="131" spans="2:3" ht="9">
      <c r="B131" s="4" t="s">
        <v>316</v>
      </c>
      <c r="C131" s="98">
        <f>G32</f>
        <v>0</v>
      </c>
    </row>
    <row r="133" spans="5:8" ht="9">
      <c r="E133" s="103" t="s">
        <v>196</v>
      </c>
      <c r="H133" s="104"/>
    </row>
    <row r="134" spans="2:3" ht="9">
      <c r="B134" s="4" t="s">
        <v>320</v>
      </c>
      <c r="C134" s="103" t="str">
        <f>B144</f>
        <v>1.</v>
      </c>
    </row>
    <row r="135" spans="2:3" ht="9">
      <c r="B135" s="4" t="s">
        <v>321</v>
      </c>
      <c r="C135" s="103">
        <f aca="true" t="shared" si="0" ref="C135:C141">B145</f>
        <v>2</v>
      </c>
    </row>
    <row r="136" spans="2:3" ht="9">
      <c r="B136" s="4" t="s">
        <v>322</v>
      </c>
      <c r="C136" s="103">
        <f t="shared" si="0"/>
        <v>5</v>
      </c>
    </row>
    <row r="137" spans="2:3" ht="9">
      <c r="B137" s="4" t="s">
        <v>323</v>
      </c>
      <c r="C137" s="103">
        <f t="shared" si="0"/>
        <v>6</v>
      </c>
    </row>
    <row r="138" spans="2:3" ht="9">
      <c r="B138" s="4" t="s">
        <v>324</v>
      </c>
      <c r="C138" s="103">
        <f t="shared" si="0"/>
        <v>7</v>
      </c>
    </row>
    <row r="139" spans="2:3" ht="9">
      <c r="B139" s="4" t="s">
        <v>325</v>
      </c>
      <c r="C139" s="103">
        <f t="shared" si="0"/>
        <v>8</v>
      </c>
    </row>
    <row r="140" spans="2:3" ht="9">
      <c r="B140" s="4" t="s">
        <v>326</v>
      </c>
      <c r="C140" s="103">
        <f t="shared" si="0"/>
        <v>9</v>
      </c>
    </row>
    <row r="141" spans="2:3" ht="9">
      <c r="B141" s="4" t="s">
        <v>327</v>
      </c>
      <c r="C141" s="103">
        <f t="shared" si="0"/>
        <v>10</v>
      </c>
    </row>
    <row r="144" spans="2:5" ht="9" hidden="1">
      <c r="B144" s="103" t="str">
        <f>'Schedule P1'!B23:E23</f>
        <v>1.</v>
      </c>
      <c r="E144" s="103" t="s">
        <v>196</v>
      </c>
    </row>
    <row r="145" ht="9" hidden="1">
      <c r="B145" s="103">
        <f>'Schedule P1'!B24:E24</f>
        <v>2</v>
      </c>
    </row>
    <row r="146" ht="9" hidden="1">
      <c r="B146" s="103">
        <f>'Schedule P1'!B27:E27</f>
        <v>5</v>
      </c>
    </row>
    <row r="147" ht="9" hidden="1">
      <c r="B147" s="103">
        <f>'Schedule P1'!B28:E28</f>
        <v>6</v>
      </c>
    </row>
    <row r="148" ht="9" hidden="1">
      <c r="B148" s="103">
        <f>'Schedule P1'!B29:E29</f>
        <v>7</v>
      </c>
    </row>
    <row r="149" ht="9" hidden="1">
      <c r="B149" s="103">
        <f>'Schedule P1'!B30:E30</f>
        <v>8</v>
      </c>
    </row>
    <row r="150" ht="9" hidden="1">
      <c r="B150" s="103">
        <f>'Schedule P1'!B31:E31</f>
        <v>9</v>
      </c>
    </row>
    <row r="151" ht="9" hidden="1">
      <c r="B151" s="103">
        <f>'Schedule P1'!B32:E32</f>
        <v>10</v>
      </c>
    </row>
  </sheetData>
  <sheetProtection password="C1CB" sheet="1" selectLockedCells="1"/>
  <mergeCells count="20">
    <mergeCell ref="C59:H59"/>
    <mergeCell ref="D71:I71"/>
    <mergeCell ref="I19:K19"/>
    <mergeCell ref="J20:K20"/>
    <mergeCell ref="B98:C98"/>
    <mergeCell ref="C22:D22"/>
    <mergeCell ref="D19:G19"/>
    <mergeCell ref="C23:E23"/>
    <mergeCell ref="E73:F73"/>
    <mergeCell ref="A62:K62"/>
    <mergeCell ref="A5:K5"/>
    <mergeCell ref="D58:H58"/>
    <mergeCell ref="J59:K59"/>
    <mergeCell ref="H22:I22"/>
    <mergeCell ref="C60:H60"/>
    <mergeCell ref="D69:I69"/>
    <mergeCell ref="C20:H20"/>
    <mergeCell ref="C21:D21"/>
    <mergeCell ref="H21:I21"/>
    <mergeCell ref="D67:I67"/>
  </mergeCells>
  <printOptions/>
  <pageMargins left="0.5" right="0.25" top="0.5" bottom="0.173" header="0.5" footer="0.25"/>
  <pageSetup horizontalDpi="300" verticalDpi="300" orientation="portrait" scale="92"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P49"/>
  <sheetViews>
    <sheetView defaultGridColor="0" view="pageBreakPreview" zoomScaleNormal="107" zoomScaleSheetLayoutView="100" zoomScalePageLayoutView="0" colorId="22" workbookViewId="0" topLeftCell="A1">
      <selection activeCell="C23" sqref="C23:D23"/>
    </sheetView>
  </sheetViews>
  <sheetFormatPr defaultColWidth="7.19921875" defaultRowHeight="9.75"/>
  <cols>
    <col min="1" max="1" width="4" style="4" customWidth="1"/>
    <col min="2" max="2" width="5.3984375" style="4" customWidth="1"/>
    <col min="3" max="3" width="8" style="4" customWidth="1"/>
    <col min="4" max="4" width="18" style="4" customWidth="1"/>
    <col min="5" max="5" width="20" style="4" customWidth="1"/>
    <col min="6" max="6" width="3.3984375" style="4" customWidth="1"/>
    <col min="7" max="7" width="16.19921875" style="4" customWidth="1"/>
    <col min="8" max="8" width="13.19921875" style="4" customWidth="1"/>
    <col min="9" max="9" width="16.19921875" style="4" customWidth="1"/>
    <col min="10" max="10" width="13.3984375" style="4" customWidth="1"/>
    <col min="11" max="11" width="12.796875" style="4" customWidth="1"/>
    <col min="12" max="14" width="16.19921875" style="4" customWidth="1"/>
    <col min="15" max="15" width="19.19921875" style="4" customWidth="1"/>
    <col min="16" max="16384" width="7.19921875" style="4" customWidth="1"/>
  </cols>
  <sheetData>
    <row r="1" spans="7:15" ht="11.25">
      <c r="G1" s="780" t="s">
        <v>373</v>
      </c>
      <c r="H1" s="780"/>
      <c r="I1" s="780"/>
      <c r="J1" s="780"/>
      <c r="K1" s="780"/>
      <c r="L1" s="780"/>
      <c r="O1" s="106" t="s">
        <v>92</v>
      </c>
    </row>
    <row r="2" spans="1:15" ht="11.25">
      <c r="A2" s="10"/>
      <c r="G2" s="780" t="s">
        <v>399</v>
      </c>
      <c r="H2" s="780"/>
      <c r="I2" s="780"/>
      <c r="J2" s="780"/>
      <c r="K2" s="780"/>
      <c r="L2" s="780"/>
      <c r="N2" s="107"/>
      <c r="O2" s="106" t="s">
        <v>231</v>
      </c>
    </row>
    <row r="3" spans="1:15" ht="11.25">
      <c r="A3" s="18"/>
      <c r="G3" s="780" t="s">
        <v>246</v>
      </c>
      <c r="H3" s="780"/>
      <c r="I3" s="780"/>
      <c r="J3" s="780"/>
      <c r="K3" s="780"/>
      <c r="L3" s="780"/>
      <c r="O3" s="106" t="s">
        <v>232</v>
      </c>
    </row>
    <row r="4" spans="1:15" ht="11.25">
      <c r="A4" s="18" t="s">
        <v>89</v>
      </c>
      <c r="G4" s="105"/>
      <c r="H4" s="105"/>
      <c r="I4" s="110" t="s">
        <v>362</v>
      </c>
      <c r="J4" s="412">
        <f>Summary!G4</f>
        <v>0</v>
      </c>
      <c r="K4" s="105"/>
      <c r="L4" s="105"/>
      <c r="O4" s="106"/>
    </row>
    <row r="5" spans="1:13" ht="14.25" customHeight="1">
      <c r="A5" s="108" t="s">
        <v>12</v>
      </c>
      <c r="B5" s="109"/>
      <c r="C5" s="109"/>
      <c r="E5" s="752" t="s">
        <v>520</v>
      </c>
      <c r="F5" s="753"/>
      <c r="G5" s="753"/>
      <c r="H5" s="753"/>
      <c r="I5" s="753"/>
      <c r="J5" s="753"/>
      <c r="K5" s="753"/>
      <c r="L5" s="753"/>
      <c r="M5" s="753"/>
    </row>
    <row r="6" ht="9.75">
      <c r="O6" s="111" t="s">
        <v>196</v>
      </c>
    </row>
    <row r="7" spans="1:15" ht="12.75">
      <c r="A7" s="112" t="str">
        <f>Summary!A13</f>
        <v> </v>
      </c>
      <c r="B7" s="18" t="s">
        <v>53</v>
      </c>
      <c r="C7" s="18"/>
      <c r="G7" s="781" t="s">
        <v>54</v>
      </c>
      <c r="H7" s="781"/>
      <c r="I7" s="781"/>
      <c r="J7" s="781"/>
      <c r="K7" s="781"/>
      <c r="L7" s="781"/>
      <c r="O7" s="106"/>
    </row>
    <row r="8" spans="1:3" ht="12.75">
      <c r="A8" s="112" t="str">
        <f>Summary!A14</f>
        <v> </v>
      </c>
      <c r="B8" s="18" t="s">
        <v>55</v>
      </c>
      <c r="C8" s="18"/>
    </row>
    <row r="9" spans="1:13" ht="12.75">
      <c r="A9" s="112" t="str">
        <f>Summary!A15</f>
        <v> </v>
      </c>
      <c r="B9" s="18" t="s">
        <v>56</v>
      </c>
      <c r="C9" s="18"/>
      <c r="M9" s="28"/>
    </row>
    <row r="10" spans="1:14" ht="12.75">
      <c r="A10" s="112" t="str">
        <f>Summary!A16</f>
        <v> </v>
      </c>
      <c r="B10" s="18" t="s">
        <v>57</v>
      </c>
      <c r="C10" s="18"/>
      <c r="N10" s="28"/>
    </row>
    <row r="11" spans="1:14" ht="12.75">
      <c r="A11" s="112" t="str">
        <f>Summary!A17</f>
        <v> </v>
      </c>
      <c r="B11" s="18" t="s">
        <v>343</v>
      </c>
      <c r="C11" s="18"/>
      <c r="N11" s="28"/>
    </row>
    <row r="12" ht="9.75"/>
    <row r="13" spans="2:15" ht="11.25">
      <c r="B13" s="785">
        <f>Summary!D19</f>
        <v>0</v>
      </c>
      <c r="C13" s="785"/>
      <c r="D13" s="785"/>
      <c r="E13" s="785"/>
      <c r="F13" s="785"/>
      <c r="G13" s="785"/>
      <c r="H13" s="28"/>
      <c r="I13" s="28"/>
      <c r="J13" s="786">
        <f>Summary!K22</f>
        <v>0</v>
      </c>
      <c r="K13" s="786"/>
      <c r="L13" s="786"/>
      <c r="O13" s="471">
        <f>Header!B21</f>
        <v>0</v>
      </c>
    </row>
    <row r="14" spans="2:15" ht="11.25">
      <c r="B14" s="782" t="s">
        <v>95</v>
      </c>
      <c r="C14" s="782"/>
      <c r="D14" s="782"/>
      <c r="E14" s="782"/>
      <c r="F14" s="782"/>
      <c r="G14" s="782"/>
      <c r="H14" s="15"/>
      <c r="I14" s="28"/>
      <c r="J14" s="782" t="s">
        <v>131</v>
      </c>
      <c r="K14" s="782"/>
      <c r="L14" s="782"/>
      <c r="O14" s="113" t="s">
        <v>50</v>
      </c>
    </row>
    <row r="15" ht="9.75"/>
    <row r="16" ht="9.75"/>
    <row r="17" spans="2:15" ht="11.25">
      <c r="B17" s="114" t="s">
        <v>58</v>
      </c>
      <c r="C17" s="155"/>
      <c r="D17" s="115"/>
      <c r="E17" s="115"/>
      <c r="F17" s="116"/>
      <c r="G17" s="117" t="s">
        <v>59</v>
      </c>
      <c r="H17" s="117" t="s">
        <v>60</v>
      </c>
      <c r="I17" s="118" t="s">
        <v>61</v>
      </c>
      <c r="J17" s="119" t="s">
        <v>62</v>
      </c>
      <c r="K17" s="120" t="s">
        <v>63</v>
      </c>
      <c r="L17" s="121" t="s">
        <v>64</v>
      </c>
      <c r="M17" s="121" t="s">
        <v>65</v>
      </c>
      <c r="N17" s="121" t="s">
        <v>66</v>
      </c>
      <c r="O17" s="122" t="s">
        <v>129</v>
      </c>
    </row>
    <row r="18" spans="2:15" ht="11.25">
      <c r="B18" s="783"/>
      <c r="C18" s="784"/>
      <c r="D18" s="784"/>
      <c r="E18" s="784"/>
      <c r="F18" s="482"/>
      <c r="G18" s="483"/>
      <c r="H18" s="484"/>
      <c r="I18" s="547"/>
      <c r="J18" s="485" t="s">
        <v>67</v>
      </c>
      <c r="K18" s="486"/>
      <c r="L18" s="487"/>
      <c r="M18" s="486" t="s">
        <v>196</v>
      </c>
      <c r="N18" s="487"/>
      <c r="O18" s="487"/>
    </row>
    <row r="19" spans="2:15" ht="11.25">
      <c r="B19" s="773" t="s">
        <v>364</v>
      </c>
      <c r="C19" s="774"/>
      <c r="D19" s="774"/>
      <c r="E19" s="774"/>
      <c r="F19" s="482"/>
      <c r="G19" s="484"/>
      <c r="H19" s="475" t="s">
        <v>67</v>
      </c>
      <c r="I19" s="475" t="s">
        <v>452</v>
      </c>
      <c r="J19" s="475" t="s">
        <v>455</v>
      </c>
      <c r="K19" s="475" t="s">
        <v>341</v>
      </c>
      <c r="L19" s="488" t="s">
        <v>68</v>
      </c>
      <c r="M19" s="482" t="s">
        <v>318</v>
      </c>
      <c r="N19" s="482"/>
      <c r="O19" s="483"/>
    </row>
    <row r="20" spans="2:15" ht="11.25">
      <c r="B20" s="775" t="s">
        <v>185</v>
      </c>
      <c r="C20" s="776"/>
      <c r="D20" s="776"/>
      <c r="E20" s="776"/>
      <c r="F20" s="477"/>
      <c r="G20" s="475" t="s">
        <v>69</v>
      </c>
      <c r="H20" s="475" t="s">
        <v>70</v>
      </c>
      <c r="I20" s="475" t="s">
        <v>453</v>
      </c>
      <c r="J20" s="475" t="s">
        <v>456</v>
      </c>
      <c r="K20" s="476" t="s">
        <v>342</v>
      </c>
      <c r="L20" s="488" t="s">
        <v>71</v>
      </c>
      <c r="M20" s="482" t="s">
        <v>245</v>
      </c>
      <c r="N20" s="489" t="s">
        <v>239</v>
      </c>
      <c r="O20" s="482" t="s">
        <v>72</v>
      </c>
    </row>
    <row r="21" spans="2:15" ht="11.25">
      <c r="B21" s="773" t="s">
        <v>186</v>
      </c>
      <c r="C21" s="779"/>
      <c r="D21" s="779"/>
      <c r="E21" s="779"/>
      <c r="F21" s="477"/>
      <c r="G21" s="475" t="s">
        <v>73</v>
      </c>
      <c r="H21" s="475" t="s">
        <v>74</v>
      </c>
      <c r="I21" s="475" t="s">
        <v>454</v>
      </c>
      <c r="J21" s="475" t="s">
        <v>75</v>
      </c>
      <c r="K21" s="668" t="s">
        <v>578</v>
      </c>
      <c r="L21" s="488" t="s">
        <v>73</v>
      </c>
      <c r="M21" s="482" t="s">
        <v>31</v>
      </c>
      <c r="N21" s="482" t="s">
        <v>31</v>
      </c>
      <c r="O21" s="482" t="s">
        <v>32</v>
      </c>
    </row>
    <row r="22" spans="2:15" ht="12" thickBot="1">
      <c r="B22" s="490"/>
      <c r="C22" s="787" t="s">
        <v>384</v>
      </c>
      <c r="D22" s="787"/>
      <c r="E22" s="787" t="s">
        <v>570</v>
      </c>
      <c r="F22" s="788"/>
      <c r="G22" s="490"/>
      <c r="H22" s="490"/>
      <c r="I22" s="490"/>
      <c r="J22" s="490"/>
      <c r="K22" s="491"/>
      <c r="L22" s="492"/>
      <c r="M22" s="493"/>
      <c r="N22" s="493"/>
      <c r="O22" s="492"/>
    </row>
    <row r="23" spans="2:15" ht="13.5" customHeight="1" thickTop="1">
      <c r="B23" s="480" t="s">
        <v>382</v>
      </c>
      <c r="C23" s="789"/>
      <c r="D23" s="790"/>
      <c r="E23" s="791"/>
      <c r="F23" s="792"/>
      <c r="G23" s="495"/>
      <c r="H23" s="496"/>
      <c r="I23" s="524"/>
      <c r="J23" s="496"/>
      <c r="K23" s="497">
        <f>H23*I23*J23</f>
        <v>0</v>
      </c>
      <c r="L23" s="498">
        <f aca="true" t="shared" si="0" ref="L23:L32">G23*12</f>
        <v>0</v>
      </c>
      <c r="M23" s="498">
        <f>SUM(G23*H23*I23)*12</f>
        <v>0</v>
      </c>
      <c r="N23" s="556"/>
      <c r="O23" s="499">
        <f>N23-M23</f>
        <v>0</v>
      </c>
    </row>
    <row r="24" spans="2:15" ht="13.5" customHeight="1">
      <c r="B24" s="481">
        <v>2</v>
      </c>
      <c r="C24" s="777"/>
      <c r="D24" s="778"/>
      <c r="E24" s="769"/>
      <c r="F24" s="770"/>
      <c r="G24" s="500"/>
      <c r="H24" s="501"/>
      <c r="I24" s="525"/>
      <c r="J24" s="501" t="s">
        <v>196</v>
      </c>
      <c r="K24" s="502">
        <f>H24*I24*J24</f>
        <v>0</v>
      </c>
      <c r="L24" s="503">
        <f>G24*12</f>
        <v>0</v>
      </c>
      <c r="M24" s="503">
        <f>SUM(G24*H24*I24)*12</f>
        <v>0</v>
      </c>
      <c r="N24" s="557"/>
      <c r="O24" s="504">
        <f>N24-M24</f>
        <v>0</v>
      </c>
    </row>
    <row r="25" spans="2:15" ht="13.5" customHeight="1">
      <c r="B25" s="481">
        <v>3</v>
      </c>
      <c r="C25" s="777"/>
      <c r="D25" s="778"/>
      <c r="E25" s="769"/>
      <c r="F25" s="770"/>
      <c r="G25" s="500"/>
      <c r="H25" s="501"/>
      <c r="I25" s="525"/>
      <c r="J25" s="501" t="s">
        <v>196</v>
      </c>
      <c r="K25" s="502">
        <f>H25*I25*J25</f>
        <v>0</v>
      </c>
      <c r="L25" s="503">
        <f>G25*12</f>
        <v>0</v>
      </c>
      <c r="M25" s="503">
        <f aca="true" t="shared" si="1" ref="M25:M32">SUM(G25*H25*I25)*12</f>
        <v>0</v>
      </c>
      <c r="N25" s="557"/>
      <c r="O25" s="504">
        <f>N25-M25</f>
        <v>0</v>
      </c>
    </row>
    <row r="26" spans="2:15" ht="13.5" customHeight="1">
      <c r="B26" s="481">
        <v>4</v>
      </c>
      <c r="C26" s="777"/>
      <c r="D26" s="778"/>
      <c r="E26" s="769"/>
      <c r="F26" s="770"/>
      <c r="G26" s="500"/>
      <c r="H26" s="501" t="s">
        <v>196</v>
      </c>
      <c r="I26" s="525"/>
      <c r="J26" s="501" t="s">
        <v>196</v>
      </c>
      <c r="K26" s="502">
        <f>H26*I26*J26</f>
        <v>0</v>
      </c>
      <c r="L26" s="503">
        <f>G26*12</f>
        <v>0</v>
      </c>
      <c r="M26" s="503">
        <f t="shared" si="1"/>
        <v>0</v>
      </c>
      <c r="N26" s="557" t="s">
        <v>196</v>
      </c>
      <c r="O26" s="505">
        <f>N26-M26</f>
        <v>0</v>
      </c>
    </row>
    <row r="27" spans="2:16" ht="13.5" customHeight="1">
      <c r="B27" s="481">
        <v>5</v>
      </c>
      <c r="C27" s="777"/>
      <c r="D27" s="778"/>
      <c r="E27" s="769"/>
      <c r="F27" s="770"/>
      <c r="G27" s="500"/>
      <c r="H27" s="501"/>
      <c r="I27" s="525"/>
      <c r="J27" s="501" t="s">
        <v>196</v>
      </c>
      <c r="K27" s="502">
        <f aca="true" t="shared" si="2" ref="K27:K32">H27*I27*J27</f>
        <v>0</v>
      </c>
      <c r="L27" s="503">
        <f t="shared" si="0"/>
        <v>0</v>
      </c>
      <c r="M27" s="503">
        <f t="shared" si="1"/>
        <v>0</v>
      </c>
      <c r="N27" s="557"/>
      <c r="O27" s="504">
        <f aca="true" t="shared" si="3" ref="O27:O32">N27-M27</f>
        <v>0</v>
      </c>
      <c r="P27" s="123"/>
    </row>
    <row r="28" spans="2:15" ht="13.5" customHeight="1">
      <c r="B28" s="481">
        <v>6</v>
      </c>
      <c r="C28" s="777"/>
      <c r="D28" s="778"/>
      <c r="E28" s="769"/>
      <c r="F28" s="770"/>
      <c r="G28" s="500"/>
      <c r="H28" s="501" t="s">
        <v>196</v>
      </c>
      <c r="I28" s="525"/>
      <c r="J28" s="501" t="s">
        <v>196</v>
      </c>
      <c r="K28" s="502">
        <f t="shared" si="2"/>
        <v>0</v>
      </c>
      <c r="L28" s="503">
        <f t="shared" si="0"/>
        <v>0</v>
      </c>
      <c r="M28" s="503">
        <f t="shared" si="1"/>
        <v>0</v>
      </c>
      <c r="N28" s="557" t="s">
        <v>196</v>
      </c>
      <c r="O28" s="505">
        <f t="shared" si="3"/>
        <v>0</v>
      </c>
    </row>
    <row r="29" spans="2:15" ht="13.5" customHeight="1">
      <c r="B29" s="481">
        <v>7</v>
      </c>
      <c r="C29" s="777"/>
      <c r="D29" s="778"/>
      <c r="E29" s="769"/>
      <c r="F29" s="770"/>
      <c r="G29" s="500"/>
      <c r="H29" s="501"/>
      <c r="I29" s="525"/>
      <c r="J29" s="501" t="s">
        <v>196</v>
      </c>
      <c r="K29" s="502">
        <f t="shared" si="2"/>
        <v>0</v>
      </c>
      <c r="L29" s="503">
        <f t="shared" si="0"/>
        <v>0</v>
      </c>
      <c r="M29" s="503">
        <f t="shared" si="1"/>
        <v>0</v>
      </c>
      <c r="N29" s="557" t="s">
        <v>196</v>
      </c>
      <c r="O29" s="505">
        <f t="shared" si="3"/>
        <v>0</v>
      </c>
    </row>
    <row r="30" spans="2:15" ht="13.5" customHeight="1">
      <c r="B30" s="481">
        <v>8</v>
      </c>
      <c r="C30" s="777"/>
      <c r="D30" s="778"/>
      <c r="E30" s="769"/>
      <c r="F30" s="770"/>
      <c r="G30" s="500"/>
      <c r="H30" s="501"/>
      <c r="I30" s="525"/>
      <c r="J30" s="501" t="s">
        <v>196</v>
      </c>
      <c r="K30" s="502">
        <f t="shared" si="2"/>
        <v>0</v>
      </c>
      <c r="L30" s="503">
        <f t="shared" si="0"/>
        <v>0</v>
      </c>
      <c r="M30" s="503">
        <f t="shared" si="1"/>
        <v>0</v>
      </c>
      <c r="N30" s="557"/>
      <c r="O30" s="505">
        <f t="shared" si="3"/>
        <v>0</v>
      </c>
    </row>
    <row r="31" spans="2:15" ht="13.5" customHeight="1">
      <c r="B31" s="481">
        <v>9</v>
      </c>
      <c r="C31" s="777"/>
      <c r="D31" s="778"/>
      <c r="E31" s="769"/>
      <c r="F31" s="770"/>
      <c r="G31" s="500"/>
      <c r="H31" s="501" t="s">
        <v>196</v>
      </c>
      <c r="I31" s="525"/>
      <c r="J31" s="501" t="s">
        <v>196</v>
      </c>
      <c r="K31" s="502">
        <f t="shared" si="2"/>
        <v>0</v>
      </c>
      <c r="L31" s="503">
        <f t="shared" si="0"/>
        <v>0</v>
      </c>
      <c r="M31" s="503">
        <f t="shared" si="1"/>
        <v>0</v>
      </c>
      <c r="N31" s="557"/>
      <c r="O31" s="505">
        <f t="shared" si="3"/>
        <v>0</v>
      </c>
    </row>
    <row r="32" spans="2:15" ht="13.5" customHeight="1">
      <c r="B32" s="481">
        <v>10</v>
      </c>
      <c r="C32" s="777"/>
      <c r="D32" s="778"/>
      <c r="E32" s="769"/>
      <c r="F32" s="770"/>
      <c r="G32" s="500"/>
      <c r="H32" s="501"/>
      <c r="I32" s="525"/>
      <c r="J32" s="501"/>
      <c r="K32" s="502">
        <f t="shared" si="2"/>
        <v>0</v>
      </c>
      <c r="L32" s="503">
        <f t="shared" si="0"/>
        <v>0</v>
      </c>
      <c r="M32" s="503">
        <f t="shared" si="1"/>
        <v>0</v>
      </c>
      <c r="N32" s="557"/>
      <c r="O32" s="505">
        <f t="shared" si="3"/>
        <v>0</v>
      </c>
    </row>
    <row r="33" spans="2:15" ht="9.75">
      <c r="B33" s="115" t="s">
        <v>77</v>
      </c>
      <c r="C33" s="115"/>
      <c r="D33" s="124"/>
      <c r="E33" s="124"/>
      <c r="F33" s="124"/>
      <c r="G33" s="506"/>
      <c r="H33" s="506"/>
      <c r="I33" s="507"/>
      <c r="J33" s="508"/>
      <c r="K33" s="507"/>
      <c r="L33" s="507"/>
      <c r="M33" s="509"/>
      <c r="N33" s="510"/>
      <c r="O33" s="509"/>
    </row>
    <row r="34" spans="7:15" ht="12" customHeight="1">
      <c r="G34" s="111"/>
      <c r="H34" s="125" t="s">
        <v>344</v>
      </c>
      <c r="I34" s="528">
        <f>SUM(I23:I32)+'Schedule P1_2'!F47</f>
        <v>0</v>
      </c>
      <c r="J34" s="511"/>
      <c r="K34" s="529">
        <f>SUM(K23:K32)+'Schedule P1_2'!H47</f>
        <v>0</v>
      </c>
      <c r="L34" s="512"/>
      <c r="M34" s="513">
        <f>SUM(M23:M32)+'Schedule P1_2'!J47</f>
        <v>0</v>
      </c>
      <c r="N34" s="514">
        <f>SUM(N23:N32)</f>
        <v>0</v>
      </c>
      <c r="O34" s="514">
        <f>SUM(O23:O32)</f>
        <v>0</v>
      </c>
    </row>
    <row r="35" spans="7:15" ht="13.5" customHeight="1">
      <c r="G35" s="111"/>
      <c r="H35" s="125"/>
      <c r="I35" s="18" t="s">
        <v>410</v>
      </c>
      <c r="J35" s="531"/>
      <c r="K35" s="534">
        <f>Allocation_Slot!N25</f>
        <v>0</v>
      </c>
      <c r="L35" s="536"/>
      <c r="M35" s="532"/>
      <c r="N35" s="533"/>
      <c r="O35" s="533"/>
    </row>
    <row r="36" spans="10:15" ht="14.25" customHeight="1">
      <c r="J36" s="109"/>
      <c r="K36" s="535"/>
      <c r="L36" s="109"/>
      <c r="M36" s="126"/>
      <c r="N36" s="127"/>
      <c r="O36" s="127"/>
    </row>
    <row r="37" spans="2:15" ht="12" customHeight="1">
      <c r="B37" s="128" t="s">
        <v>78</v>
      </c>
      <c r="C37" s="479"/>
      <c r="E37" s="129" t="s">
        <v>245</v>
      </c>
      <c r="F37" s="113"/>
      <c r="G37" s="130" t="s">
        <v>333</v>
      </c>
      <c r="J37" s="18" t="s">
        <v>79</v>
      </c>
      <c r="K37" s="18"/>
      <c r="L37" s="131"/>
      <c r="M37" s="132">
        <f>E47</f>
        <v>0</v>
      </c>
      <c r="N37" s="554"/>
      <c r="O37" s="133">
        <f>N37-M37</f>
        <v>0</v>
      </c>
    </row>
    <row r="38" spans="4:15" ht="12" customHeight="1">
      <c r="D38" s="124"/>
      <c r="J38" s="109"/>
      <c r="K38" s="109"/>
      <c r="L38" s="109"/>
      <c r="M38" s="126"/>
      <c r="N38" s="127"/>
      <c r="O38" s="127"/>
    </row>
    <row r="39" spans="2:15" ht="12" customHeight="1" thickBot="1">
      <c r="B39" s="18" t="s">
        <v>80</v>
      </c>
      <c r="C39" s="18"/>
      <c r="D39" s="51" t="s">
        <v>81</v>
      </c>
      <c r="E39" s="134">
        <f>G39*M34</f>
        <v>0</v>
      </c>
      <c r="F39" s="134"/>
      <c r="G39" s="135">
        <v>0.0765</v>
      </c>
      <c r="J39" s="136" t="s">
        <v>197</v>
      </c>
      <c r="K39" s="136"/>
      <c r="L39" s="137"/>
      <c r="M39" s="138">
        <f>SUM(M34+M37)</f>
        <v>0</v>
      </c>
      <c r="N39" s="139">
        <f>N34+N37+'Schedule P1_2'!K47</f>
        <v>0</v>
      </c>
      <c r="O39" s="139">
        <f>O34+O37+'Schedule P1_2'!L47</f>
        <v>0</v>
      </c>
    </row>
    <row r="40" spans="2:15" ht="12" customHeight="1" thickTop="1">
      <c r="B40" s="18" t="s">
        <v>82</v>
      </c>
      <c r="C40" s="18"/>
      <c r="D40" s="109"/>
      <c r="E40" s="494"/>
      <c r="F40" s="123"/>
      <c r="G40" s="472">
        <f>IF(E40&gt;0,(E40/M34),(0))</f>
        <v>0</v>
      </c>
      <c r="J40" s="109"/>
      <c r="K40" s="109"/>
      <c r="L40" s="109"/>
      <c r="M40" s="109"/>
      <c r="N40" s="109"/>
      <c r="O40" s="109"/>
    </row>
    <row r="41" spans="2:15" ht="12" customHeight="1">
      <c r="B41" s="18" t="s">
        <v>83</v>
      </c>
      <c r="C41" s="18"/>
      <c r="D41" s="109"/>
      <c r="E41" s="494"/>
      <c r="F41" s="123"/>
      <c r="G41" s="472">
        <f>IF(E41&gt;0,(E41/M34),(0))</f>
        <v>0</v>
      </c>
      <c r="M41" s="771" t="s">
        <v>421</v>
      </c>
      <c r="N41" s="772"/>
      <c r="O41" s="772"/>
    </row>
    <row r="42" spans="2:7" ht="12" customHeight="1">
      <c r="B42" s="18" t="s">
        <v>84</v>
      </c>
      <c r="C42" s="18"/>
      <c r="D42" s="109"/>
      <c r="E42" s="494"/>
      <c r="F42" s="123"/>
      <c r="G42" s="472">
        <f>IF(E42&gt;0,(E42/M34),(0))</f>
        <v>0</v>
      </c>
    </row>
    <row r="43" spans="2:7" ht="12" customHeight="1">
      <c r="B43" s="18" t="s">
        <v>85</v>
      </c>
      <c r="C43" s="18"/>
      <c r="D43" s="109"/>
      <c r="E43" s="494"/>
      <c r="F43" s="123"/>
      <c r="G43" s="472">
        <f>IF(E43&gt;0,(E43/M34),(0))</f>
        <v>0</v>
      </c>
    </row>
    <row r="44" spans="2:7" ht="12" customHeight="1">
      <c r="B44" s="18" t="s">
        <v>86</v>
      </c>
      <c r="C44" s="18"/>
      <c r="D44" s="109"/>
      <c r="E44" s="494"/>
      <c r="F44" s="123"/>
      <c r="G44" s="472">
        <f>IF(E44&gt;0,(E44/M34),(0))</f>
        <v>0</v>
      </c>
    </row>
    <row r="45" spans="2:7" ht="12" customHeight="1">
      <c r="B45" s="10"/>
      <c r="C45" s="10"/>
      <c r="E45" s="494"/>
      <c r="F45" s="123"/>
      <c r="G45" s="472">
        <f>IF(E45&gt;0,(E45/M34),(0))</f>
        <v>0</v>
      </c>
    </row>
    <row r="46" spans="5:6" ht="12" customHeight="1">
      <c r="E46" s="140"/>
      <c r="F46" s="141"/>
    </row>
    <row r="47" spans="2:7" ht="12" customHeight="1" thickBot="1">
      <c r="B47" s="136" t="s">
        <v>187</v>
      </c>
      <c r="C47" s="136"/>
      <c r="D47" s="51" t="s">
        <v>81</v>
      </c>
      <c r="E47" s="142">
        <f>SUM(E39:E45)</f>
        <v>0</v>
      </c>
      <c r="F47" s="143"/>
      <c r="G47" s="144"/>
    </row>
    <row r="48" spans="2:6" ht="12" customHeight="1" thickTop="1">
      <c r="B48" s="109"/>
      <c r="C48" s="109"/>
      <c r="D48" s="109"/>
      <c r="E48" s="145"/>
      <c r="F48" s="145"/>
    </row>
    <row r="49" spans="2:15" ht="12" customHeight="1">
      <c r="B49" s="18" t="s">
        <v>87</v>
      </c>
      <c r="C49" s="18"/>
      <c r="D49" s="109"/>
      <c r="E49" s="146">
        <f>IF(E47&gt;0,(E47/M34),(0))</f>
        <v>0</v>
      </c>
      <c r="F49" s="131"/>
      <c r="O49" s="418" t="str">
        <f>Header!P31</f>
        <v>ko_09.01.2010</v>
      </c>
    </row>
    <row r="50" ht="12" customHeight="1"/>
  </sheetData>
  <sheetProtection password="C1CB" sheet="1" objects="1" scenarios="1" selectLockedCells="1"/>
  <mergeCells count="36">
    <mergeCell ref="E30:F30"/>
    <mergeCell ref="E28:F28"/>
    <mergeCell ref="C23:D23"/>
    <mergeCell ref="E23:F23"/>
    <mergeCell ref="E24:F24"/>
    <mergeCell ref="E25:F25"/>
    <mergeCell ref="E26:F26"/>
    <mergeCell ref="E27:F27"/>
    <mergeCell ref="C27:D27"/>
    <mergeCell ref="C28:D28"/>
    <mergeCell ref="C26:D26"/>
    <mergeCell ref="C22:D22"/>
    <mergeCell ref="E22:F22"/>
    <mergeCell ref="C25:D25"/>
    <mergeCell ref="E29:F29"/>
    <mergeCell ref="C24:D24"/>
    <mergeCell ref="G1:L1"/>
    <mergeCell ref="G7:L7"/>
    <mergeCell ref="J14:L14"/>
    <mergeCell ref="B14:G14"/>
    <mergeCell ref="G2:L2"/>
    <mergeCell ref="B18:E18"/>
    <mergeCell ref="G3:L3"/>
    <mergeCell ref="B13:G13"/>
    <mergeCell ref="J13:L13"/>
    <mergeCell ref="E5:M5"/>
    <mergeCell ref="E31:F31"/>
    <mergeCell ref="E32:F32"/>
    <mergeCell ref="M41:O41"/>
    <mergeCell ref="B19:E19"/>
    <mergeCell ref="B20:E20"/>
    <mergeCell ref="C32:D32"/>
    <mergeCell ref="C31:D31"/>
    <mergeCell ref="C29:D29"/>
    <mergeCell ref="C30:D30"/>
    <mergeCell ref="B21:E21"/>
  </mergeCells>
  <printOptions/>
  <pageMargins left="0.5" right="0.25" top="0.5" bottom="0.173" header="0.5" footer="0.5"/>
  <pageSetup fitToHeight="1" fitToWidth="1" horizontalDpi="300" verticalDpi="300" orientation="landscape" scale="94" r:id="rId3"/>
  <legacyDrawing r:id="rId2"/>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L107"/>
  <sheetViews>
    <sheetView defaultGridColor="0" view="pageBreakPreview" zoomScaleSheetLayoutView="100" zoomScalePageLayoutView="0" colorId="22" workbookViewId="0" topLeftCell="A1">
      <selection activeCell="D26" sqref="D26"/>
    </sheetView>
  </sheetViews>
  <sheetFormatPr defaultColWidth="7.19921875" defaultRowHeight="9.75"/>
  <cols>
    <col min="1" max="1" width="5.796875" style="4" customWidth="1"/>
    <col min="2" max="3" width="28.796875" style="4" customWidth="1"/>
    <col min="4" max="4" width="17" style="4" customWidth="1"/>
    <col min="5" max="5" width="15.796875" style="4" customWidth="1"/>
    <col min="6" max="6" width="17" style="4" customWidth="1"/>
    <col min="7" max="8" width="14" style="4" customWidth="1"/>
    <col min="9" max="9" width="17.796875" style="4" customWidth="1"/>
    <col min="10" max="11" width="20" style="4" customWidth="1"/>
    <col min="12" max="12" width="23" style="4" customWidth="1"/>
    <col min="13" max="16384" width="7.19921875" style="4" customWidth="1"/>
  </cols>
  <sheetData>
    <row r="1" spans="1:12" ht="9.75" customHeight="1">
      <c r="A1" s="780" t="s">
        <v>373</v>
      </c>
      <c r="B1" s="780"/>
      <c r="C1" s="780"/>
      <c r="D1" s="780"/>
      <c r="E1" s="780"/>
      <c r="F1" s="780"/>
      <c r="G1" s="780"/>
      <c r="H1" s="780"/>
      <c r="I1" s="780"/>
      <c r="J1" s="780"/>
      <c r="K1" s="780"/>
      <c r="L1" s="106" t="s">
        <v>92</v>
      </c>
    </row>
    <row r="2" spans="1:12" ht="9.75" customHeight="1">
      <c r="A2" s="780" t="s">
        <v>399</v>
      </c>
      <c r="B2" s="780"/>
      <c r="C2" s="780"/>
      <c r="D2" s="780"/>
      <c r="E2" s="780"/>
      <c r="F2" s="780"/>
      <c r="G2" s="780"/>
      <c r="H2" s="780"/>
      <c r="I2" s="780"/>
      <c r="J2" s="780"/>
      <c r="K2" s="780"/>
      <c r="L2" s="106" t="s">
        <v>198</v>
      </c>
    </row>
    <row r="3" spans="1:12" ht="9.75" customHeight="1">
      <c r="A3" s="780" t="s">
        <v>246</v>
      </c>
      <c r="B3" s="780"/>
      <c r="C3" s="780"/>
      <c r="D3" s="780"/>
      <c r="E3" s="780"/>
      <c r="F3" s="780"/>
      <c r="G3" s="780"/>
      <c r="H3" s="780"/>
      <c r="I3" s="780"/>
      <c r="J3" s="780"/>
      <c r="K3" s="780"/>
      <c r="L3" s="105" t="s">
        <v>255</v>
      </c>
    </row>
    <row r="4" spans="1:12" ht="9.75" customHeight="1">
      <c r="A4" s="105"/>
      <c r="B4" s="105"/>
      <c r="C4" s="105"/>
      <c r="D4" s="105"/>
      <c r="E4" s="107" t="s">
        <v>362</v>
      </c>
      <c r="F4" s="414">
        <f>Summary!G4</f>
        <v>0</v>
      </c>
      <c r="G4" s="147"/>
      <c r="H4" s="147"/>
      <c r="I4" s="105"/>
      <c r="J4" s="105"/>
      <c r="K4" s="105"/>
      <c r="L4" s="148"/>
    </row>
    <row r="5" spans="1:12" ht="12" customHeight="1">
      <c r="A5" s="794" t="s">
        <v>520</v>
      </c>
      <c r="B5" s="753"/>
      <c r="C5" s="753"/>
      <c r="D5" s="753"/>
      <c r="E5" s="753"/>
      <c r="F5" s="753"/>
      <c r="G5" s="753"/>
      <c r="H5" s="753"/>
      <c r="I5" s="753"/>
      <c r="J5" s="753"/>
      <c r="K5" s="753"/>
      <c r="L5" s="396"/>
    </row>
    <row r="6" spans="1:12" ht="9.75" customHeight="1">
      <c r="A6" s="149"/>
      <c r="B6" s="149"/>
      <c r="C6" s="149"/>
      <c r="D6" s="149"/>
      <c r="E6" s="149"/>
      <c r="F6" s="149"/>
      <c r="G6" s="149"/>
      <c r="H6" s="149"/>
      <c r="I6" s="149"/>
      <c r="J6" s="149"/>
      <c r="K6" s="149"/>
      <c r="L6" s="150"/>
    </row>
    <row r="7" spans="1:12" ht="15" customHeight="1">
      <c r="A7" s="781" t="s">
        <v>54</v>
      </c>
      <c r="B7" s="781"/>
      <c r="C7" s="781"/>
      <c r="D7" s="781"/>
      <c r="E7" s="781"/>
      <c r="F7" s="781"/>
      <c r="G7" s="781"/>
      <c r="H7" s="781"/>
      <c r="I7" s="781"/>
      <c r="J7" s="781"/>
      <c r="K7" s="781"/>
      <c r="L7" s="151"/>
    </row>
    <row r="8" spans="1:3" ht="11.25">
      <c r="A8" s="18" t="s">
        <v>89</v>
      </c>
      <c r="B8" s="18"/>
      <c r="C8" s="18"/>
    </row>
    <row r="9" spans="1:3" ht="11.25">
      <c r="A9" s="18" t="s">
        <v>12</v>
      </c>
      <c r="B9" s="18"/>
      <c r="C9" s="18"/>
    </row>
    <row r="10" spans="1:2" ht="11.25">
      <c r="A10" s="152" t="str">
        <f>'Schedule P1'!A7</f>
        <v> </v>
      </c>
      <c r="B10" s="18" t="s">
        <v>53</v>
      </c>
    </row>
    <row r="11" spans="1:5" ht="11.25">
      <c r="A11" s="152" t="str">
        <f>Summary!A14</f>
        <v> </v>
      </c>
      <c r="B11" s="18" t="s">
        <v>55</v>
      </c>
      <c r="E11" s="153"/>
    </row>
    <row r="12" spans="1:2" ht="11.25">
      <c r="A12" s="152" t="str">
        <f>Summary!A15</f>
        <v> </v>
      </c>
      <c r="B12" s="18" t="s">
        <v>56</v>
      </c>
    </row>
    <row r="13" spans="1:2" ht="11.25">
      <c r="A13" s="152" t="str">
        <f>Summary!A16</f>
        <v> </v>
      </c>
      <c r="B13" s="18" t="s">
        <v>57</v>
      </c>
    </row>
    <row r="14" spans="1:2" ht="11.25">
      <c r="A14" s="152" t="str">
        <f>Summary!A17</f>
        <v> </v>
      </c>
      <c r="B14" s="18" t="s">
        <v>343</v>
      </c>
    </row>
    <row r="15" ht="12" customHeight="1"/>
    <row r="16" spans="1:12" ht="15" customHeight="1">
      <c r="A16" s="793">
        <f>Summary!D19</f>
        <v>0</v>
      </c>
      <c r="B16" s="793"/>
      <c r="C16" s="793"/>
      <c r="D16" s="793"/>
      <c r="F16" s="793">
        <f>Summary!K22</f>
        <v>0</v>
      </c>
      <c r="G16" s="793"/>
      <c r="H16" s="154"/>
      <c r="L16" s="413">
        <f>'Schedule P1'!O13</f>
        <v>0</v>
      </c>
    </row>
    <row r="17" spans="1:12" ht="11.25">
      <c r="A17" s="801" t="s">
        <v>90</v>
      </c>
      <c r="B17" s="802"/>
      <c r="C17" s="802"/>
      <c r="D17" s="802"/>
      <c r="E17" s="10"/>
      <c r="F17" s="799" t="s">
        <v>131</v>
      </c>
      <c r="G17" s="799"/>
      <c r="H17" s="113"/>
      <c r="I17" s="10"/>
      <c r="J17" s="10"/>
      <c r="K17" s="10"/>
      <c r="L17" s="118" t="s">
        <v>91</v>
      </c>
    </row>
    <row r="18" spans="1:12" ht="11.25">
      <c r="A18" s="10"/>
      <c r="B18" s="10"/>
      <c r="C18" s="10"/>
      <c r="D18" s="10"/>
      <c r="E18" s="10"/>
      <c r="F18" s="10"/>
      <c r="G18" s="10"/>
      <c r="H18" s="10"/>
      <c r="I18" s="10"/>
      <c r="J18" s="10"/>
      <c r="K18" s="10"/>
      <c r="L18" s="10"/>
    </row>
    <row r="19" spans="1:12" ht="11.25">
      <c r="A19" s="10"/>
      <c r="B19" s="10"/>
      <c r="C19" s="10"/>
      <c r="D19" s="10"/>
      <c r="E19" s="10"/>
      <c r="F19" s="157" t="s">
        <v>196</v>
      </c>
      <c r="G19" s="157" t="s">
        <v>196</v>
      </c>
      <c r="H19" s="157"/>
      <c r="I19" s="10"/>
      <c r="J19" s="10"/>
      <c r="K19" s="10"/>
      <c r="L19" s="10"/>
    </row>
    <row r="20" spans="1:12" ht="11.25">
      <c r="A20" s="114"/>
      <c r="B20" s="155"/>
      <c r="C20" s="155" t="s">
        <v>58</v>
      </c>
      <c r="D20" s="117" t="s">
        <v>59</v>
      </c>
      <c r="E20" s="117" t="s">
        <v>60</v>
      </c>
      <c r="F20" s="121" t="s">
        <v>61</v>
      </c>
      <c r="G20" s="118" t="s">
        <v>62</v>
      </c>
      <c r="H20" s="120" t="s">
        <v>63</v>
      </c>
      <c r="I20" s="121" t="s">
        <v>64</v>
      </c>
      <c r="J20" s="121" t="s">
        <v>65</v>
      </c>
      <c r="K20" s="121" t="s">
        <v>66</v>
      </c>
      <c r="L20" s="122" t="s">
        <v>129</v>
      </c>
    </row>
    <row r="21" spans="1:12" ht="11.25">
      <c r="A21" s="783" t="s">
        <v>193</v>
      </c>
      <c r="B21" s="784"/>
      <c r="C21" s="800"/>
      <c r="D21" s="519"/>
      <c r="E21" s="520"/>
      <c r="F21" s="547"/>
      <c r="G21" s="485" t="s">
        <v>67</v>
      </c>
      <c r="H21" s="486" t="s">
        <v>341</v>
      </c>
      <c r="I21" s="519"/>
      <c r="J21" s="486" t="s">
        <v>196</v>
      </c>
      <c r="K21" s="519"/>
      <c r="L21" s="519"/>
    </row>
    <row r="22" spans="1:12" ht="11.25">
      <c r="A22" s="773" t="s">
        <v>184</v>
      </c>
      <c r="B22" s="774"/>
      <c r="C22" s="795"/>
      <c r="D22" s="521"/>
      <c r="E22" s="475" t="s">
        <v>67</v>
      </c>
      <c r="F22" s="475" t="s">
        <v>452</v>
      </c>
      <c r="G22" s="475" t="s">
        <v>455</v>
      </c>
      <c r="H22" s="476" t="s">
        <v>342</v>
      </c>
      <c r="I22" s="488" t="s">
        <v>68</v>
      </c>
      <c r="J22" s="482" t="s">
        <v>318</v>
      </c>
      <c r="K22" s="482"/>
      <c r="L22" s="521"/>
    </row>
    <row r="23" spans="1:12" ht="11.25">
      <c r="A23" s="775" t="s">
        <v>194</v>
      </c>
      <c r="B23" s="776"/>
      <c r="C23" s="796"/>
      <c r="D23" s="488" t="s">
        <v>69</v>
      </c>
      <c r="E23" s="475" t="s">
        <v>70</v>
      </c>
      <c r="F23" s="475" t="s">
        <v>453</v>
      </c>
      <c r="G23" s="475" t="s">
        <v>456</v>
      </c>
      <c r="H23" s="475" t="s">
        <v>75</v>
      </c>
      <c r="I23" s="488" t="s">
        <v>71</v>
      </c>
      <c r="J23" s="482" t="s">
        <v>245</v>
      </c>
      <c r="K23" s="489" t="s">
        <v>239</v>
      </c>
      <c r="L23" s="482" t="s">
        <v>72</v>
      </c>
    </row>
    <row r="24" spans="1:12" ht="11.25">
      <c r="A24" s="773" t="s">
        <v>195</v>
      </c>
      <c r="B24" s="797"/>
      <c r="C24" s="798"/>
      <c r="D24" s="475" t="s">
        <v>73</v>
      </c>
      <c r="E24" s="475" t="s">
        <v>74</v>
      </c>
      <c r="F24" s="475" t="s">
        <v>454</v>
      </c>
      <c r="G24" s="475" t="s">
        <v>75</v>
      </c>
      <c r="H24" s="475" t="s">
        <v>383</v>
      </c>
      <c r="I24" s="488" t="s">
        <v>73</v>
      </c>
      <c r="J24" s="482" t="s">
        <v>31</v>
      </c>
      <c r="K24" s="482" t="s">
        <v>31</v>
      </c>
      <c r="L24" s="482" t="s">
        <v>32</v>
      </c>
    </row>
    <row r="25" spans="1:12" ht="12" thickBot="1">
      <c r="A25" s="490"/>
      <c r="B25" s="478" t="s">
        <v>384</v>
      </c>
      <c r="C25" s="537" t="s">
        <v>570</v>
      </c>
      <c r="D25" s="490"/>
      <c r="E25" s="490"/>
      <c r="F25" s="490"/>
      <c r="G25" s="490"/>
      <c r="H25" s="491"/>
      <c r="I25" s="492"/>
      <c r="J25" s="493"/>
      <c r="K25" s="493"/>
      <c r="L25" s="493"/>
    </row>
    <row r="26" spans="1:12" ht="13.5" customHeight="1" thickTop="1">
      <c r="A26" s="522">
        <v>11</v>
      </c>
      <c r="B26" s="421"/>
      <c r="C26" s="538"/>
      <c r="D26" s="158"/>
      <c r="E26" s="159"/>
      <c r="F26" s="526"/>
      <c r="G26" s="159"/>
      <c r="H26" s="160">
        <f>E26*F26*G26</f>
        <v>0</v>
      </c>
      <c r="I26" s="161">
        <f aca="true" t="shared" si="0" ref="I26:I45">D26*12</f>
        <v>0</v>
      </c>
      <c r="J26" s="283">
        <f>SUM(D26*E26*F26)*12</f>
        <v>0</v>
      </c>
      <c r="K26" s="548"/>
      <c r="L26" s="163">
        <f>K26-J26</f>
        <v>0</v>
      </c>
    </row>
    <row r="27" spans="1:12" ht="13.5" customHeight="1">
      <c r="A27" s="523">
        <v>12</v>
      </c>
      <c r="B27" s="422"/>
      <c r="C27" s="539"/>
      <c r="D27" s="164"/>
      <c r="E27" s="165"/>
      <c r="F27" s="527"/>
      <c r="G27" s="165"/>
      <c r="H27" s="166">
        <f aca="true" t="shared" si="1" ref="H27:H45">E27*F27*G27</f>
        <v>0</v>
      </c>
      <c r="I27" s="167">
        <f t="shared" si="0"/>
        <v>0</v>
      </c>
      <c r="J27" s="288">
        <f>SUM(D27*E27*F27)*12</f>
        <v>0</v>
      </c>
      <c r="K27" s="549"/>
      <c r="L27" s="169">
        <f>K27-J27</f>
        <v>0</v>
      </c>
    </row>
    <row r="28" spans="1:12" ht="13.5" customHeight="1">
      <c r="A28" s="523">
        <v>13</v>
      </c>
      <c r="B28" s="422"/>
      <c r="C28" s="539"/>
      <c r="D28" s="164"/>
      <c r="E28" s="165" t="s">
        <v>196</v>
      </c>
      <c r="F28" s="527"/>
      <c r="G28" s="165" t="s">
        <v>196</v>
      </c>
      <c r="H28" s="166">
        <f>(E28*F28*G28)</f>
        <v>0</v>
      </c>
      <c r="I28" s="167">
        <f t="shared" si="0"/>
        <v>0</v>
      </c>
      <c r="J28" s="288">
        <f aca="true" t="shared" si="2" ref="J28:J45">SUM(D28*E28*F28)*12</f>
        <v>0</v>
      </c>
      <c r="K28" s="549"/>
      <c r="L28" s="169">
        <f aca="true" t="shared" si="3" ref="L28:L45">K28-J28</f>
        <v>0</v>
      </c>
    </row>
    <row r="29" spans="1:12" ht="13.5" customHeight="1">
      <c r="A29" s="523">
        <v>14</v>
      </c>
      <c r="B29" s="422"/>
      <c r="C29" s="539"/>
      <c r="D29" s="164"/>
      <c r="E29" s="165" t="s">
        <v>196</v>
      </c>
      <c r="F29" s="527"/>
      <c r="G29" s="165" t="s">
        <v>196</v>
      </c>
      <c r="H29" s="166">
        <f t="shared" si="1"/>
        <v>0</v>
      </c>
      <c r="I29" s="167">
        <f t="shared" si="0"/>
        <v>0</v>
      </c>
      <c r="J29" s="288">
        <f t="shared" si="2"/>
        <v>0</v>
      </c>
      <c r="K29" s="549"/>
      <c r="L29" s="169">
        <f t="shared" si="3"/>
        <v>0</v>
      </c>
    </row>
    <row r="30" spans="1:12" ht="13.5" customHeight="1">
      <c r="A30" s="523">
        <v>15</v>
      </c>
      <c r="B30" s="422"/>
      <c r="C30" s="539"/>
      <c r="D30" s="164" t="s">
        <v>196</v>
      </c>
      <c r="E30" s="165"/>
      <c r="F30" s="527"/>
      <c r="G30" s="165"/>
      <c r="H30" s="166">
        <f t="shared" si="1"/>
        <v>0</v>
      </c>
      <c r="I30" s="167">
        <f t="shared" si="0"/>
        <v>0</v>
      </c>
      <c r="J30" s="288">
        <f t="shared" si="2"/>
        <v>0</v>
      </c>
      <c r="K30" s="549"/>
      <c r="L30" s="169">
        <f t="shared" si="3"/>
        <v>0</v>
      </c>
    </row>
    <row r="31" spans="1:12" ht="13.5" customHeight="1">
      <c r="A31" s="523">
        <v>16</v>
      </c>
      <c r="B31" s="422"/>
      <c r="C31" s="539"/>
      <c r="D31" s="164"/>
      <c r="E31" s="165" t="s">
        <v>196</v>
      </c>
      <c r="F31" s="527"/>
      <c r="G31" s="165" t="s">
        <v>196</v>
      </c>
      <c r="H31" s="166">
        <f t="shared" si="1"/>
        <v>0</v>
      </c>
      <c r="I31" s="167">
        <f t="shared" si="0"/>
        <v>0</v>
      </c>
      <c r="J31" s="288">
        <f t="shared" si="2"/>
        <v>0</v>
      </c>
      <c r="K31" s="549" t="s">
        <v>196</v>
      </c>
      <c r="L31" s="169">
        <f t="shared" si="3"/>
        <v>0</v>
      </c>
    </row>
    <row r="32" spans="1:12" ht="13.5" customHeight="1">
      <c r="A32" s="523">
        <v>17</v>
      </c>
      <c r="B32" s="422"/>
      <c r="C32" s="540"/>
      <c r="D32" s="164"/>
      <c r="E32" s="165"/>
      <c r="F32" s="527"/>
      <c r="G32" s="165"/>
      <c r="H32" s="166">
        <f t="shared" si="1"/>
        <v>0</v>
      </c>
      <c r="I32" s="167">
        <f t="shared" si="0"/>
        <v>0</v>
      </c>
      <c r="J32" s="288">
        <f t="shared" si="2"/>
        <v>0</v>
      </c>
      <c r="K32" s="549"/>
      <c r="L32" s="169">
        <f t="shared" si="3"/>
        <v>0</v>
      </c>
    </row>
    <row r="33" spans="1:12" ht="13.5" customHeight="1">
      <c r="A33" s="523">
        <v>18</v>
      </c>
      <c r="B33" s="422"/>
      <c r="C33" s="540"/>
      <c r="D33" s="164"/>
      <c r="E33" s="165"/>
      <c r="F33" s="527"/>
      <c r="G33" s="165"/>
      <c r="H33" s="166">
        <f t="shared" si="1"/>
        <v>0</v>
      </c>
      <c r="I33" s="167">
        <f t="shared" si="0"/>
        <v>0</v>
      </c>
      <c r="J33" s="288">
        <f t="shared" si="2"/>
        <v>0</v>
      </c>
      <c r="K33" s="549"/>
      <c r="L33" s="169">
        <f t="shared" si="3"/>
        <v>0</v>
      </c>
    </row>
    <row r="34" spans="1:12" ht="13.5" customHeight="1">
      <c r="A34" s="523">
        <v>19</v>
      </c>
      <c r="B34" s="422"/>
      <c r="C34" s="540"/>
      <c r="D34" s="164"/>
      <c r="E34" s="165"/>
      <c r="F34" s="527"/>
      <c r="G34" s="165"/>
      <c r="H34" s="166">
        <f t="shared" si="1"/>
        <v>0</v>
      </c>
      <c r="I34" s="167">
        <f t="shared" si="0"/>
        <v>0</v>
      </c>
      <c r="J34" s="288">
        <f t="shared" si="2"/>
        <v>0</v>
      </c>
      <c r="K34" s="549"/>
      <c r="L34" s="169">
        <f t="shared" si="3"/>
        <v>0</v>
      </c>
    </row>
    <row r="35" spans="1:12" ht="13.5" customHeight="1">
      <c r="A35" s="523">
        <v>20</v>
      </c>
      <c r="B35" s="422"/>
      <c r="C35" s="539"/>
      <c r="D35" s="164"/>
      <c r="E35" s="165"/>
      <c r="F35" s="527"/>
      <c r="G35" s="165"/>
      <c r="H35" s="166">
        <f t="shared" si="1"/>
        <v>0</v>
      </c>
      <c r="I35" s="167">
        <f t="shared" si="0"/>
        <v>0</v>
      </c>
      <c r="J35" s="288">
        <f t="shared" si="2"/>
        <v>0</v>
      </c>
      <c r="K35" s="549"/>
      <c r="L35" s="169">
        <f t="shared" si="3"/>
        <v>0</v>
      </c>
    </row>
    <row r="36" spans="1:12" ht="13.5" customHeight="1">
      <c r="A36" s="523">
        <v>21</v>
      </c>
      <c r="B36" s="422"/>
      <c r="C36" s="539"/>
      <c r="D36" s="164"/>
      <c r="E36" s="165"/>
      <c r="F36" s="527"/>
      <c r="G36" s="165"/>
      <c r="H36" s="166">
        <f t="shared" si="1"/>
        <v>0</v>
      </c>
      <c r="I36" s="167">
        <f t="shared" si="0"/>
        <v>0</v>
      </c>
      <c r="J36" s="288">
        <f t="shared" si="2"/>
        <v>0</v>
      </c>
      <c r="K36" s="549"/>
      <c r="L36" s="169">
        <f t="shared" si="3"/>
        <v>0</v>
      </c>
    </row>
    <row r="37" spans="1:12" ht="13.5" customHeight="1">
      <c r="A37" s="523">
        <v>22</v>
      </c>
      <c r="B37" s="422"/>
      <c r="C37" s="539"/>
      <c r="D37" s="164"/>
      <c r="E37" s="165"/>
      <c r="F37" s="527"/>
      <c r="G37" s="165"/>
      <c r="H37" s="166">
        <f t="shared" si="1"/>
        <v>0</v>
      </c>
      <c r="I37" s="167">
        <f t="shared" si="0"/>
        <v>0</v>
      </c>
      <c r="J37" s="288">
        <f t="shared" si="2"/>
        <v>0</v>
      </c>
      <c r="K37" s="549"/>
      <c r="L37" s="169">
        <f t="shared" si="3"/>
        <v>0</v>
      </c>
    </row>
    <row r="38" spans="1:12" ht="13.5" customHeight="1">
      <c r="A38" s="523">
        <v>23</v>
      </c>
      <c r="B38" s="422"/>
      <c r="C38" s="539"/>
      <c r="D38" s="164"/>
      <c r="E38" s="165"/>
      <c r="F38" s="527"/>
      <c r="G38" s="165"/>
      <c r="H38" s="166">
        <f t="shared" si="1"/>
        <v>0</v>
      </c>
      <c r="I38" s="167">
        <f t="shared" si="0"/>
        <v>0</v>
      </c>
      <c r="J38" s="288">
        <f t="shared" si="2"/>
        <v>0</v>
      </c>
      <c r="K38" s="549"/>
      <c r="L38" s="169">
        <f t="shared" si="3"/>
        <v>0</v>
      </c>
    </row>
    <row r="39" spans="1:12" ht="13.5" customHeight="1">
      <c r="A39" s="523">
        <v>24</v>
      </c>
      <c r="B39" s="422"/>
      <c r="C39" s="539"/>
      <c r="D39" s="164"/>
      <c r="E39" s="165"/>
      <c r="F39" s="527"/>
      <c r="G39" s="165"/>
      <c r="H39" s="166">
        <f t="shared" si="1"/>
        <v>0</v>
      </c>
      <c r="I39" s="167">
        <f t="shared" si="0"/>
        <v>0</v>
      </c>
      <c r="J39" s="288">
        <f t="shared" si="2"/>
        <v>0</v>
      </c>
      <c r="K39" s="549"/>
      <c r="L39" s="169">
        <f t="shared" si="3"/>
        <v>0</v>
      </c>
    </row>
    <row r="40" spans="1:12" ht="13.5" customHeight="1">
      <c r="A40" s="523">
        <v>25</v>
      </c>
      <c r="B40" s="660"/>
      <c r="C40" s="539"/>
      <c r="D40" s="164"/>
      <c r="E40" s="165"/>
      <c r="F40" s="527"/>
      <c r="G40" s="165"/>
      <c r="H40" s="166">
        <f t="shared" si="1"/>
        <v>0</v>
      </c>
      <c r="I40" s="167">
        <f t="shared" si="0"/>
        <v>0</v>
      </c>
      <c r="J40" s="288">
        <f t="shared" si="2"/>
        <v>0</v>
      </c>
      <c r="K40" s="549"/>
      <c r="L40" s="169">
        <f t="shared" si="3"/>
        <v>0</v>
      </c>
    </row>
    <row r="41" spans="1:12" ht="13.5" customHeight="1">
      <c r="A41" s="523">
        <v>26</v>
      </c>
      <c r="B41" s="422"/>
      <c r="C41" s="539"/>
      <c r="D41" s="164"/>
      <c r="E41" s="165"/>
      <c r="F41" s="527"/>
      <c r="G41" s="165"/>
      <c r="H41" s="166">
        <f t="shared" si="1"/>
        <v>0</v>
      </c>
      <c r="I41" s="167">
        <f t="shared" si="0"/>
        <v>0</v>
      </c>
      <c r="J41" s="288">
        <f t="shared" si="2"/>
        <v>0</v>
      </c>
      <c r="K41" s="549"/>
      <c r="L41" s="169">
        <f t="shared" si="3"/>
        <v>0</v>
      </c>
    </row>
    <row r="42" spans="1:12" ht="13.5" customHeight="1">
      <c r="A42" s="523">
        <v>27</v>
      </c>
      <c r="B42" s="422"/>
      <c r="C42" s="539"/>
      <c r="D42" s="164"/>
      <c r="E42" s="165"/>
      <c r="F42" s="527"/>
      <c r="G42" s="165"/>
      <c r="H42" s="166">
        <f t="shared" si="1"/>
        <v>0</v>
      </c>
      <c r="I42" s="167">
        <f t="shared" si="0"/>
        <v>0</v>
      </c>
      <c r="J42" s="288">
        <f t="shared" si="2"/>
        <v>0</v>
      </c>
      <c r="K42" s="549"/>
      <c r="L42" s="169">
        <f t="shared" si="3"/>
        <v>0</v>
      </c>
    </row>
    <row r="43" spans="1:12" ht="13.5" customHeight="1">
      <c r="A43" s="523">
        <v>28</v>
      </c>
      <c r="B43" s="422"/>
      <c r="C43" s="539"/>
      <c r="D43" s="164"/>
      <c r="E43" s="165"/>
      <c r="F43" s="527"/>
      <c r="G43" s="165"/>
      <c r="H43" s="166">
        <f t="shared" si="1"/>
        <v>0</v>
      </c>
      <c r="I43" s="167">
        <f t="shared" si="0"/>
        <v>0</v>
      </c>
      <c r="J43" s="288">
        <f t="shared" si="2"/>
        <v>0</v>
      </c>
      <c r="K43" s="549"/>
      <c r="L43" s="169">
        <f t="shared" si="3"/>
        <v>0</v>
      </c>
    </row>
    <row r="44" spans="1:12" ht="13.5" customHeight="1">
      <c r="A44" s="523">
        <v>29</v>
      </c>
      <c r="B44" s="422"/>
      <c r="C44" s="539"/>
      <c r="D44" s="164"/>
      <c r="E44" s="165"/>
      <c r="F44" s="527"/>
      <c r="G44" s="165"/>
      <c r="H44" s="166">
        <f t="shared" si="1"/>
        <v>0</v>
      </c>
      <c r="I44" s="167">
        <f t="shared" si="0"/>
        <v>0</v>
      </c>
      <c r="J44" s="288">
        <f t="shared" si="2"/>
        <v>0</v>
      </c>
      <c r="K44" s="549"/>
      <c r="L44" s="169">
        <f t="shared" si="3"/>
        <v>0</v>
      </c>
    </row>
    <row r="45" spans="1:12" ht="13.5" customHeight="1">
      <c r="A45" s="523">
        <v>30</v>
      </c>
      <c r="B45" s="422"/>
      <c r="C45" s="539"/>
      <c r="D45" s="164"/>
      <c r="E45" s="165"/>
      <c r="F45" s="527"/>
      <c r="G45" s="165"/>
      <c r="H45" s="166">
        <f t="shared" si="1"/>
        <v>0</v>
      </c>
      <c r="I45" s="167">
        <f t="shared" si="0"/>
        <v>0</v>
      </c>
      <c r="J45" s="288">
        <f t="shared" si="2"/>
        <v>0</v>
      </c>
      <c r="K45" s="549"/>
      <c r="L45" s="169">
        <f t="shared" si="3"/>
        <v>0</v>
      </c>
    </row>
    <row r="46" spans="1:12" ht="9.75" customHeight="1">
      <c r="A46" s="156"/>
      <c r="B46" s="156"/>
      <c r="C46" s="156"/>
      <c r="D46" s="170"/>
      <c r="E46" s="170"/>
      <c r="F46" s="171"/>
      <c r="G46" s="172" t="s">
        <v>196</v>
      </c>
      <c r="H46" s="171"/>
      <c r="I46" s="173"/>
      <c r="J46" s="172"/>
      <c r="K46" s="172"/>
      <c r="L46" s="172"/>
    </row>
    <row r="47" spans="1:12" ht="12" customHeight="1">
      <c r="A47" s="10"/>
      <c r="B47" s="10"/>
      <c r="D47" s="174"/>
      <c r="E47" s="175" t="s">
        <v>345</v>
      </c>
      <c r="F47" s="176">
        <f>SUM(F26:F45)</f>
        <v>0</v>
      </c>
      <c r="G47" s="177"/>
      <c r="H47" s="176">
        <f>SUM(H26:H45)</f>
        <v>0</v>
      </c>
      <c r="I47" s="178"/>
      <c r="J47" s="179">
        <f>SUM(J26:J45)</f>
        <v>0</v>
      </c>
      <c r="K47" s="180">
        <f>SUM(K26:K45)</f>
        <v>0</v>
      </c>
      <c r="L47" s="180">
        <f>SUM(L26:L45)</f>
        <v>0</v>
      </c>
    </row>
    <row r="48" spans="1:12" ht="11.25">
      <c r="A48" s="10"/>
      <c r="B48" s="10"/>
      <c r="C48" s="10"/>
      <c r="D48" s="181"/>
      <c r="E48" s="181"/>
      <c r="F48" s="181"/>
      <c r="G48" s="181"/>
      <c r="H48" s="181"/>
      <c r="I48" s="181"/>
      <c r="J48" s="181"/>
      <c r="K48" s="181"/>
      <c r="L48" s="419" t="str">
        <f>Header!P31</f>
        <v>ko_09.01.2010</v>
      </c>
    </row>
    <row r="49" ht="9">
      <c r="H49" s="182" t="s">
        <v>196</v>
      </c>
    </row>
    <row r="50" spans="6:8" ht="9">
      <c r="F50" s="97" t="s">
        <v>196</v>
      </c>
      <c r="G50" s="97" t="s">
        <v>196</v>
      </c>
      <c r="H50" s="97"/>
    </row>
    <row r="51" ht="11.25">
      <c r="L51" s="183"/>
    </row>
    <row r="52" spans="6:7" ht="9">
      <c r="F52" s="4" t="s">
        <v>196</v>
      </c>
      <c r="G52" s="4" t="s">
        <v>196</v>
      </c>
    </row>
    <row r="53" ht="9">
      <c r="F53" s="4" t="s">
        <v>196</v>
      </c>
    </row>
    <row r="54" ht="9">
      <c r="F54" s="4" t="s">
        <v>196</v>
      </c>
    </row>
    <row r="55" ht="9">
      <c r="F55" s="4" t="s">
        <v>196</v>
      </c>
    </row>
    <row r="56" ht="9">
      <c r="F56" s="4" t="s">
        <v>196</v>
      </c>
    </row>
    <row r="57" ht="9">
      <c r="F57" s="4" t="s">
        <v>196</v>
      </c>
    </row>
    <row r="107" spans="6:8" ht="9">
      <c r="F107" s="157" t="e">
        <f>ROUND((SUM(#REF!)+SUM('Schedule P1'!#REF!)),2)</f>
        <v>#REF!</v>
      </c>
      <c r="G107" s="157">
        <f>ROUND((SUM(H26:H45)+SUM('Schedule P1'!K23:K32)),2)</f>
        <v>0</v>
      </c>
      <c r="H107" s="157"/>
    </row>
  </sheetData>
  <sheetProtection password="C1CB" sheet="1" objects="1" scenarios="1" selectLockedCells="1"/>
  <mergeCells count="13">
    <mergeCell ref="A22:C22"/>
    <mergeCell ref="A23:C23"/>
    <mergeCell ref="A24:C24"/>
    <mergeCell ref="F17:G17"/>
    <mergeCell ref="A21:C21"/>
    <mergeCell ref="A17:D17"/>
    <mergeCell ref="A1:K1"/>
    <mergeCell ref="A2:K2"/>
    <mergeCell ref="A3:K3"/>
    <mergeCell ref="A16:D16"/>
    <mergeCell ref="F16:G16"/>
    <mergeCell ref="A7:K7"/>
    <mergeCell ref="A5:K5"/>
  </mergeCells>
  <printOptions/>
  <pageMargins left="0.5" right="0.25" top="0.5" bottom="0.173" header="0.5" footer="0.5"/>
  <pageSetup fitToHeight="1" fitToWidth="1" horizontalDpi="300" verticalDpi="300" orientation="landscape" scale="86" r:id="rId2"/>
  <drawing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K50"/>
  <sheetViews>
    <sheetView defaultGridColor="0" view="pageBreakPreview" zoomScaleNormal="107" zoomScaleSheetLayoutView="100" zoomScalePageLayoutView="0" colorId="22" workbookViewId="0" topLeftCell="A1">
      <selection activeCell="E48" sqref="E48:K49"/>
    </sheetView>
  </sheetViews>
  <sheetFormatPr defaultColWidth="7.19921875" defaultRowHeight="9.75"/>
  <cols>
    <col min="1" max="1" width="4" style="4" customWidth="1"/>
    <col min="2" max="2" width="20" style="4" customWidth="1"/>
    <col min="3" max="6" width="18" style="4" customWidth="1"/>
    <col min="7" max="7" width="11.796875" style="4" customWidth="1"/>
    <col min="8" max="8" width="17" style="4" customWidth="1"/>
    <col min="9" max="9" width="19.796875" style="4" customWidth="1"/>
    <col min="10" max="10" width="7" style="4" customWidth="1"/>
    <col min="11" max="11" width="19.19921875" style="4" customWidth="1"/>
    <col min="12" max="16384" width="7.19921875" style="4" customWidth="1"/>
  </cols>
  <sheetData>
    <row r="1" spans="1:11" ht="11.25">
      <c r="A1" s="18"/>
      <c r="B1" s="109"/>
      <c r="D1" s="780" t="s">
        <v>373</v>
      </c>
      <c r="E1" s="780"/>
      <c r="F1" s="780"/>
      <c r="G1" s="780"/>
      <c r="H1" s="780"/>
      <c r="K1" s="106" t="s">
        <v>92</v>
      </c>
    </row>
    <row r="2" spans="1:11" ht="11.25">
      <c r="A2" s="18" t="s">
        <v>51</v>
      </c>
      <c r="B2" s="109"/>
      <c r="D2" s="780" t="s">
        <v>399</v>
      </c>
      <c r="E2" s="780"/>
      <c r="F2" s="780"/>
      <c r="G2" s="780"/>
      <c r="H2" s="780"/>
      <c r="K2" s="106" t="s">
        <v>93</v>
      </c>
    </row>
    <row r="3" spans="1:11" ht="11.25">
      <c r="A3" s="108" t="s">
        <v>12</v>
      </c>
      <c r="D3" s="780" t="s">
        <v>246</v>
      </c>
      <c r="E3" s="780"/>
      <c r="F3" s="780"/>
      <c r="G3" s="780"/>
      <c r="H3" s="780"/>
      <c r="K3" s="106" t="s">
        <v>94</v>
      </c>
    </row>
    <row r="4" spans="1:8" ht="11.25">
      <c r="A4" s="184" t="str">
        <f>Summary!A13</f>
        <v> </v>
      </c>
      <c r="B4" s="18" t="s">
        <v>53</v>
      </c>
      <c r="E4" s="105" t="s">
        <v>362</v>
      </c>
      <c r="F4" s="414">
        <f>Summary!G4</f>
        <v>0</v>
      </c>
      <c r="G4" s="147"/>
      <c r="H4" s="147"/>
    </row>
    <row r="5" spans="1:9" ht="11.25">
      <c r="A5" s="184" t="str">
        <f>Summary!A14</f>
        <v> </v>
      </c>
      <c r="B5" s="18" t="s">
        <v>55</v>
      </c>
      <c r="C5" s="752" t="s">
        <v>520</v>
      </c>
      <c r="D5" s="753"/>
      <c r="E5" s="753"/>
      <c r="F5" s="753"/>
      <c r="G5" s="753"/>
      <c r="H5" s="753"/>
      <c r="I5" s="753"/>
    </row>
    <row r="6" spans="1:9" ht="11.25">
      <c r="A6" s="184" t="str">
        <f>Summary!A15</f>
        <v> </v>
      </c>
      <c r="B6" s="18" t="s">
        <v>56</v>
      </c>
      <c r="C6" s="753"/>
      <c r="D6" s="753"/>
      <c r="E6" s="753"/>
      <c r="F6" s="753"/>
      <c r="G6" s="753"/>
      <c r="H6" s="753"/>
      <c r="I6" s="753"/>
    </row>
    <row r="7" spans="1:2" ht="11.25">
      <c r="A7" s="184" t="str">
        <f>Summary!A16</f>
        <v> </v>
      </c>
      <c r="B7" s="18" t="s">
        <v>57</v>
      </c>
    </row>
    <row r="8" spans="1:8" ht="11.25">
      <c r="A8" s="184" t="str">
        <f>Summary!A17</f>
        <v> </v>
      </c>
      <c r="B8" s="18" t="s">
        <v>343</v>
      </c>
      <c r="D8" s="803" t="s">
        <v>203</v>
      </c>
      <c r="E8" s="803"/>
      <c r="F8" s="803"/>
      <c r="G8" s="803"/>
      <c r="H8" s="803"/>
    </row>
    <row r="9" spans="1:8" ht="11.25">
      <c r="A9" s="577"/>
      <c r="B9" s="18"/>
      <c r="D9" s="568"/>
      <c r="E9" s="568"/>
      <c r="F9" s="568"/>
      <c r="G9" s="568"/>
      <c r="H9" s="568"/>
    </row>
    <row r="10" ht="11.25">
      <c r="B10" s="10"/>
    </row>
    <row r="11" spans="1:11" ht="9.75" customHeight="1">
      <c r="A11" s="793">
        <f>Summary!D19</f>
        <v>0</v>
      </c>
      <c r="B11" s="793"/>
      <c r="C11" s="793"/>
      <c r="D11" s="793"/>
      <c r="E11" s="793"/>
      <c r="G11" s="793">
        <f>Summary!K22</f>
        <v>0</v>
      </c>
      <c r="H11" s="793"/>
      <c r="I11" s="10"/>
      <c r="J11" s="28"/>
      <c r="K11" s="420">
        <f>'Schedule P1'!O13</f>
        <v>0</v>
      </c>
    </row>
    <row r="12" spans="1:11" ht="11.25">
      <c r="A12" s="818" t="s">
        <v>95</v>
      </c>
      <c r="B12" s="818"/>
      <c r="C12" s="818"/>
      <c r="D12" s="818"/>
      <c r="E12" s="818"/>
      <c r="G12" s="818" t="s">
        <v>131</v>
      </c>
      <c r="H12" s="818"/>
      <c r="J12" s="15"/>
      <c r="K12" s="22" t="s">
        <v>91</v>
      </c>
    </row>
    <row r="13" ht="9.75"/>
    <row r="14" spans="1:5" ht="9.75">
      <c r="A14" s="823">
        <f>Header!C24</f>
        <v>0</v>
      </c>
      <c r="B14" s="823"/>
      <c r="C14" s="823"/>
      <c r="D14" s="823"/>
      <c r="E14" s="823"/>
    </row>
    <row r="15" spans="1:11" ht="9.75" customHeight="1" thickBot="1">
      <c r="A15" s="819" t="s">
        <v>188</v>
      </c>
      <c r="B15" s="819"/>
      <c r="C15" s="819"/>
      <c r="D15" s="819"/>
      <c r="E15" s="819"/>
      <c r="F15" s="186"/>
      <c r="G15" s="186"/>
      <c r="H15" s="186"/>
      <c r="I15" s="186"/>
      <c r="J15" s="186"/>
      <c r="K15" s="186"/>
    </row>
    <row r="16" ht="12" thickTop="1">
      <c r="A16" s="107" t="s">
        <v>96</v>
      </c>
    </row>
    <row r="17" ht="9.75"/>
    <row r="18" ht="11.25">
      <c r="A18" s="107" t="s">
        <v>97</v>
      </c>
    </row>
    <row r="19" ht="9.75"/>
    <row r="20" spans="3:5" ht="11.25">
      <c r="C20" s="187" t="s">
        <v>247</v>
      </c>
      <c r="D20" s="188"/>
      <c r="E20" s="187" t="s">
        <v>98</v>
      </c>
    </row>
    <row r="21" spans="3:5" ht="11.25">
      <c r="C21" s="189" t="s">
        <v>99</v>
      </c>
      <c r="D21" s="189" t="s">
        <v>100</v>
      </c>
      <c r="E21" s="190" t="s">
        <v>101</v>
      </c>
    </row>
    <row r="22" spans="3:5" ht="11.25">
      <c r="C22" s="191" t="s">
        <v>102</v>
      </c>
      <c r="D22" s="191" t="s">
        <v>103</v>
      </c>
      <c r="E22" s="192" t="s">
        <v>104</v>
      </c>
    </row>
    <row r="23" spans="1:5" ht="12" thickBot="1">
      <c r="A23" s="193"/>
      <c r="B23" s="186"/>
      <c r="C23" s="194" t="s">
        <v>105</v>
      </c>
      <c r="D23" s="194" t="s">
        <v>59</v>
      </c>
      <c r="E23" s="195" t="s">
        <v>60</v>
      </c>
    </row>
    <row r="24" spans="1:5" ht="12" thickTop="1">
      <c r="A24" s="28"/>
      <c r="B24" s="196" t="s">
        <v>106</v>
      </c>
      <c r="C24" s="197"/>
      <c r="D24" s="197"/>
      <c r="E24" s="197"/>
    </row>
    <row r="25" spans="2:5" ht="12" customHeight="1">
      <c r="B25" s="198" t="s">
        <v>107</v>
      </c>
      <c r="C25" s="402"/>
      <c r="D25" s="402"/>
      <c r="E25" s="199">
        <f>IF(C25=0,0,C25/D25)</f>
        <v>0</v>
      </c>
    </row>
    <row r="26" ht="9.75"/>
    <row r="27" spans="4:8" ht="11.25">
      <c r="D27" s="200" t="s">
        <v>108</v>
      </c>
      <c r="E27" s="201"/>
      <c r="F27" s="201"/>
      <c r="G27" s="202"/>
      <c r="H27" s="203"/>
    </row>
    <row r="28" spans="3:11" ht="11.25">
      <c r="C28" s="204"/>
      <c r="D28" s="205" t="s">
        <v>109</v>
      </c>
      <c r="E28" s="187"/>
      <c r="F28" s="206"/>
      <c r="G28" s="820"/>
      <c r="H28" s="821"/>
      <c r="I28" s="821"/>
      <c r="J28" s="821"/>
      <c r="K28" s="822"/>
    </row>
    <row r="29" spans="3:11" ht="11.25">
      <c r="C29" s="189" t="s">
        <v>110</v>
      </c>
      <c r="D29" s="189" t="s">
        <v>245</v>
      </c>
      <c r="E29" s="207" t="s">
        <v>0</v>
      </c>
      <c r="F29" s="190" t="s">
        <v>111</v>
      </c>
      <c r="G29" s="208"/>
      <c r="H29" s="208"/>
      <c r="I29" s="208"/>
      <c r="J29" s="209"/>
      <c r="K29" s="210"/>
    </row>
    <row r="30" spans="3:11" ht="11.25">
      <c r="C30" s="189" t="s">
        <v>103</v>
      </c>
      <c r="D30" s="191" t="s">
        <v>31</v>
      </c>
      <c r="E30" s="192" t="s">
        <v>31</v>
      </c>
      <c r="F30" s="192" t="s">
        <v>32</v>
      </c>
      <c r="G30" s="211"/>
      <c r="H30" s="211"/>
      <c r="I30" s="211"/>
      <c r="J30" s="211"/>
      <c r="K30" s="212"/>
    </row>
    <row r="31" spans="1:11" ht="12" thickBot="1">
      <c r="A31" s="193"/>
      <c r="B31" s="186"/>
      <c r="C31" s="213" t="s">
        <v>61</v>
      </c>
      <c r="D31" s="214" t="s">
        <v>62</v>
      </c>
      <c r="E31" s="195" t="s">
        <v>63</v>
      </c>
      <c r="F31" s="195" t="s">
        <v>64</v>
      </c>
      <c r="G31" s="816"/>
      <c r="H31" s="817"/>
      <c r="I31" s="817"/>
      <c r="J31" s="817"/>
      <c r="K31" s="215"/>
    </row>
    <row r="32" spans="1:11" ht="9.75" customHeight="1" thickTop="1">
      <c r="A32" s="15"/>
      <c r="B32" s="196" t="s">
        <v>106</v>
      </c>
      <c r="C32" s="216"/>
      <c r="D32" s="197"/>
      <c r="E32" s="197"/>
      <c r="F32" s="197"/>
      <c r="G32" s="804"/>
      <c r="H32" s="805"/>
      <c r="I32" s="805"/>
      <c r="J32" s="805"/>
      <c r="K32" s="806"/>
    </row>
    <row r="33" spans="1:11" ht="12" customHeight="1">
      <c r="A33" s="15"/>
      <c r="B33" s="217" t="s">
        <v>107</v>
      </c>
      <c r="C33" s="403"/>
      <c r="D33" s="218">
        <f>ROUND(C33*E25,0)</f>
        <v>0</v>
      </c>
      <c r="E33" s="404"/>
      <c r="F33" s="219">
        <f>E33-D33</f>
        <v>0</v>
      </c>
      <c r="G33" s="807"/>
      <c r="H33" s="808"/>
      <c r="I33" s="808"/>
      <c r="J33" s="808"/>
      <c r="K33" s="809"/>
    </row>
    <row r="34" spans="4:5" ht="11.25">
      <c r="D34" s="10"/>
      <c r="E34" s="546" t="s">
        <v>422</v>
      </c>
    </row>
    <row r="35" ht="9.75"/>
    <row r="36" ht="11.25">
      <c r="A36" s="107" t="s">
        <v>112</v>
      </c>
    </row>
    <row r="37" ht="11.25">
      <c r="I37" s="187" t="s">
        <v>245</v>
      </c>
    </row>
    <row r="38" spans="1:9" ht="11.25">
      <c r="A38" s="220"/>
      <c r="B38" s="187" t="s">
        <v>113</v>
      </c>
      <c r="C38" s="205" t="s">
        <v>114</v>
      </c>
      <c r="D38" s="205" t="s">
        <v>114</v>
      </c>
      <c r="E38" s="205" t="s">
        <v>115</v>
      </c>
      <c r="F38" s="205" t="s">
        <v>116</v>
      </c>
      <c r="G38" s="205" t="s">
        <v>117</v>
      </c>
      <c r="H38" s="205" t="s">
        <v>118</v>
      </c>
      <c r="I38" s="190" t="s">
        <v>119</v>
      </c>
    </row>
    <row r="39" spans="1:9" ht="11.25">
      <c r="A39" s="221"/>
      <c r="B39" s="190" t="s">
        <v>120</v>
      </c>
      <c r="C39" s="191" t="s">
        <v>121</v>
      </c>
      <c r="D39" s="191" t="s">
        <v>122</v>
      </c>
      <c r="E39" s="191" t="s">
        <v>123</v>
      </c>
      <c r="F39" s="191" t="s">
        <v>121</v>
      </c>
      <c r="G39" s="191" t="s">
        <v>124</v>
      </c>
      <c r="H39" s="191" t="s">
        <v>125</v>
      </c>
      <c r="I39" s="192" t="s">
        <v>376</v>
      </c>
    </row>
    <row r="40" spans="1:9" ht="12" thickBot="1">
      <c r="A40" s="28"/>
      <c r="B40" s="213" t="s">
        <v>126</v>
      </c>
      <c r="C40" s="194" t="s">
        <v>59</v>
      </c>
      <c r="D40" s="194" t="s">
        <v>60</v>
      </c>
      <c r="E40" s="194" t="s">
        <v>61</v>
      </c>
      <c r="F40" s="194" t="s">
        <v>62</v>
      </c>
      <c r="G40" s="194" t="s">
        <v>63</v>
      </c>
      <c r="H40" s="194" t="s">
        <v>64</v>
      </c>
      <c r="I40" s="195" t="s">
        <v>65</v>
      </c>
    </row>
    <row r="41" spans="1:9" ht="9.75" customHeight="1" thickTop="1">
      <c r="A41" s="222"/>
      <c r="B41" s="223"/>
      <c r="C41" s="222"/>
      <c r="D41" s="222"/>
      <c r="E41" s="222"/>
      <c r="F41" s="222"/>
      <c r="G41" s="222"/>
      <c r="H41" s="222"/>
      <c r="I41" s="222"/>
    </row>
    <row r="42" spans="1:11" ht="12" customHeight="1">
      <c r="A42" s="28"/>
      <c r="B42" s="708"/>
      <c r="C42" s="407"/>
      <c r="D42" s="407"/>
      <c r="E42" s="405"/>
      <c r="F42" s="405"/>
      <c r="G42" s="406"/>
      <c r="H42" s="405"/>
      <c r="I42" s="665"/>
      <c r="J42" s="224"/>
      <c r="K42" s="224"/>
    </row>
    <row r="43" spans="1:4" ht="9.75">
      <c r="A43" s="28"/>
      <c r="B43" s="124"/>
      <c r="C43" s="124"/>
      <c r="D43" s="124"/>
    </row>
    <row r="44" spans="1:4" ht="11.25">
      <c r="A44" s="28"/>
      <c r="B44" s="225" t="s">
        <v>127</v>
      </c>
      <c r="C44" s="28"/>
      <c r="D44" s="226"/>
    </row>
    <row r="45" spans="1:4" ht="11.25">
      <c r="A45" s="221"/>
      <c r="B45" s="187" t="s">
        <v>245</v>
      </c>
      <c r="C45" s="205" t="s">
        <v>239</v>
      </c>
      <c r="D45" s="187" t="s">
        <v>128</v>
      </c>
    </row>
    <row r="46" spans="1:11" ht="11.25">
      <c r="A46" s="221"/>
      <c r="B46" s="192" t="s">
        <v>31</v>
      </c>
      <c r="C46" s="191" t="s">
        <v>31</v>
      </c>
      <c r="D46" s="192" t="s">
        <v>32</v>
      </c>
      <c r="E46" s="227" t="s">
        <v>248</v>
      </c>
      <c r="F46" s="188"/>
      <c r="G46" s="188"/>
      <c r="H46" s="188"/>
      <c r="I46" s="188"/>
      <c r="J46" s="188"/>
      <c r="K46" s="206"/>
    </row>
    <row r="47" spans="1:11" ht="12" thickBot="1">
      <c r="A47" s="28"/>
      <c r="B47" s="228" t="s">
        <v>66</v>
      </c>
      <c r="C47" s="194" t="s">
        <v>129</v>
      </c>
      <c r="D47" s="195" t="s">
        <v>130</v>
      </c>
      <c r="E47" s="229"/>
      <c r="F47" s="229"/>
      <c r="G47" s="229"/>
      <c r="H47" s="229"/>
      <c r="I47" s="229"/>
      <c r="J47" s="229"/>
      <c r="K47" s="230"/>
    </row>
    <row r="48" spans="1:11" ht="9.75" customHeight="1" thickTop="1">
      <c r="A48" s="28"/>
      <c r="B48" s="231"/>
      <c r="C48" s="222"/>
      <c r="D48" s="222"/>
      <c r="E48" s="810"/>
      <c r="F48" s="811"/>
      <c r="G48" s="811"/>
      <c r="H48" s="811"/>
      <c r="I48" s="811"/>
      <c r="J48" s="811"/>
      <c r="K48" s="812"/>
    </row>
    <row r="49" spans="1:11" ht="12" customHeight="1">
      <c r="A49" s="15"/>
      <c r="B49" s="666">
        <f>I42</f>
        <v>0</v>
      </c>
      <c r="C49" s="408"/>
      <c r="D49" s="219">
        <f>C49-B49</f>
        <v>0</v>
      </c>
      <c r="E49" s="813"/>
      <c r="F49" s="814"/>
      <c r="G49" s="814"/>
      <c r="H49" s="814"/>
      <c r="I49" s="814"/>
      <c r="J49" s="814"/>
      <c r="K49" s="815"/>
    </row>
    <row r="50" spans="2:11" ht="9">
      <c r="B50" s="546" t="s">
        <v>423</v>
      </c>
      <c r="K50" s="418" t="str">
        <f>Header!P31</f>
        <v>ko_09.01.2010</v>
      </c>
    </row>
  </sheetData>
  <sheetProtection password="C1CB" sheet="1" objects="1" scenarios="1" selectLockedCells="1"/>
  <mergeCells count="15">
    <mergeCell ref="E48:K49"/>
    <mergeCell ref="A11:E11"/>
    <mergeCell ref="G11:H11"/>
    <mergeCell ref="G31:J31"/>
    <mergeCell ref="A12:E12"/>
    <mergeCell ref="A15:E15"/>
    <mergeCell ref="G12:H12"/>
    <mergeCell ref="G28:K28"/>
    <mergeCell ref="A14:E14"/>
    <mergeCell ref="D8:H8"/>
    <mergeCell ref="D1:H1"/>
    <mergeCell ref="D2:H2"/>
    <mergeCell ref="D3:H3"/>
    <mergeCell ref="C5:I6"/>
    <mergeCell ref="G32:K33"/>
  </mergeCells>
  <printOptions/>
  <pageMargins left="0.5" right="0.25" top="0.5" bottom="0.173" header="0.5" footer="0.5"/>
  <pageSetup fitToHeight="1" fitToWidth="1" horizontalDpi="300" verticalDpi="300" orientation="landscape" r:id="rId3"/>
  <legacyDrawing r:id="rId2"/>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37"/>
  <sheetViews>
    <sheetView defaultGridColor="0" view="pageBreakPreview" zoomScaleNormal="107" zoomScaleSheetLayoutView="100" zoomScalePageLayoutView="0" colorId="22" workbookViewId="0" topLeftCell="A1">
      <selection activeCell="B22" sqref="B22:C22"/>
    </sheetView>
  </sheetViews>
  <sheetFormatPr defaultColWidth="7.19921875" defaultRowHeight="9.75"/>
  <cols>
    <col min="1" max="1" width="4" style="4" customWidth="1"/>
    <col min="2" max="2" width="14.3984375" style="4" customWidth="1"/>
    <col min="3" max="3" width="55.3984375" style="4" customWidth="1"/>
    <col min="4" max="4" width="20" style="4" customWidth="1"/>
    <col min="5" max="5" width="16" style="4" customWidth="1"/>
    <col min="6" max="7" width="22" style="4" customWidth="1"/>
    <col min="8" max="8" width="22.796875" style="4" customWidth="1"/>
    <col min="9" max="16384" width="7.19921875" style="4" customWidth="1"/>
  </cols>
  <sheetData>
    <row r="1" spans="1:9" ht="11.25">
      <c r="A1" s="105"/>
      <c r="B1" s="105"/>
      <c r="C1" s="780" t="s">
        <v>373</v>
      </c>
      <c r="D1" s="780"/>
      <c r="E1" s="780"/>
      <c r="F1" s="780"/>
      <c r="G1" s="780"/>
      <c r="H1" s="232" t="s">
        <v>92</v>
      </c>
      <c r="I1" s="233"/>
    </row>
    <row r="2" spans="1:9" ht="11.25">
      <c r="A2" s="105"/>
      <c r="B2" s="105"/>
      <c r="C2" s="780" t="s">
        <v>399</v>
      </c>
      <c r="D2" s="780"/>
      <c r="E2" s="780"/>
      <c r="F2" s="780"/>
      <c r="G2" s="780"/>
      <c r="H2" s="232" t="s">
        <v>258</v>
      </c>
      <c r="I2" s="233"/>
    </row>
    <row r="3" spans="1:9" ht="11.25">
      <c r="A3" s="105"/>
      <c r="B3" s="105"/>
      <c r="C3" s="780" t="s">
        <v>246</v>
      </c>
      <c r="D3" s="780"/>
      <c r="E3" s="780"/>
      <c r="F3" s="780"/>
      <c r="G3" s="780"/>
      <c r="H3" s="232" t="s">
        <v>94</v>
      </c>
      <c r="I3" s="233"/>
    </row>
    <row r="4" spans="1:9" ht="11.25">
      <c r="A4" s="105"/>
      <c r="B4" s="105"/>
      <c r="C4" s="106" t="s">
        <v>362</v>
      </c>
      <c r="D4" s="105">
        <f>Summary!G4</f>
        <v>0</v>
      </c>
      <c r="E4" s="147"/>
      <c r="F4" s="110"/>
      <c r="G4" s="110"/>
      <c r="H4" s="233"/>
      <c r="I4" s="233"/>
    </row>
    <row r="5" spans="1:7" ht="14.25" customHeight="1">
      <c r="A5" s="18"/>
      <c r="B5" s="109"/>
      <c r="C5" s="752" t="s">
        <v>520</v>
      </c>
      <c r="D5" s="831"/>
      <c r="E5" s="831"/>
      <c r="F5" s="831"/>
      <c r="G5" s="831"/>
    </row>
    <row r="6" spans="1:7" ht="14.25" customHeight="1">
      <c r="A6" s="18" t="s">
        <v>52</v>
      </c>
      <c r="B6" s="234"/>
      <c r="C6" s="619"/>
      <c r="D6" s="619"/>
      <c r="E6" s="619"/>
      <c r="F6" s="619"/>
      <c r="G6" s="619"/>
    </row>
    <row r="7" spans="1:2" ht="11.25">
      <c r="A7" s="152" t="str">
        <f>Summary!A13</f>
        <v> </v>
      </c>
      <c r="B7" s="18" t="s">
        <v>53</v>
      </c>
    </row>
    <row r="8" spans="1:7" ht="11.25">
      <c r="A8" s="152" t="str">
        <f>Summary!A14</f>
        <v> </v>
      </c>
      <c r="B8" s="18" t="s">
        <v>55</v>
      </c>
      <c r="C8" s="781" t="s">
        <v>233</v>
      </c>
      <c r="D8" s="781"/>
      <c r="E8" s="781"/>
      <c r="F8" s="781"/>
      <c r="G8" s="781"/>
    </row>
    <row r="9" spans="1:2" ht="11.25">
      <c r="A9" s="152" t="str">
        <f>Summary!A15</f>
        <v> </v>
      </c>
      <c r="B9" s="18" t="s">
        <v>56</v>
      </c>
    </row>
    <row r="10" spans="1:2" ht="11.25">
      <c r="A10" s="152" t="str">
        <f>Summary!A16</f>
        <v> </v>
      </c>
      <c r="B10" s="18" t="s">
        <v>57</v>
      </c>
    </row>
    <row r="11" spans="1:2" ht="10.5" customHeight="1">
      <c r="A11" s="152" t="str">
        <f>Summary!A17</f>
        <v> </v>
      </c>
      <c r="B11" s="235" t="s">
        <v>343</v>
      </c>
    </row>
    <row r="14" spans="2:8" ht="11.25">
      <c r="B14" s="793">
        <f>Summary!D19</f>
        <v>0</v>
      </c>
      <c r="C14" s="793"/>
      <c r="E14" s="793">
        <f>Summary!K22</f>
        <v>0</v>
      </c>
      <c r="F14" s="793"/>
      <c r="H14" s="413">
        <f>'Schedule P1'!O13</f>
        <v>0</v>
      </c>
    </row>
    <row r="15" spans="2:8" ht="9">
      <c r="B15" s="818" t="s">
        <v>95</v>
      </c>
      <c r="C15" s="818"/>
      <c r="E15" s="818" t="s">
        <v>131</v>
      </c>
      <c r="F15" s="818"/>
      <c r="H15" s="185" t="s">
        <v>91</v>
      </c>
    </row>
    <row r="16" spans="2:3" ht="9">
      <c r="B16" s="226"/>
      <c r="C16" s="28"/>
    </row>
    <row r="17" spans="2:8" ht="11.25">
      <c r="B17" s="237"/>
      <c r="C17" s="238" t="s">
        <v>105</v>
      </c>
      <c r="D17" s="239" t="s">
        <v>59</v>
      </c>
      <c r="E17" s="239" t="s">
        <v>60</v>
      </c>
      <c r="F17" s="239" t="s">
        <v>61</v>
      </c>
      <c r="G17" s="240" t="s">
        <v>62</v>
      </c>
      <c r="H17" s="239" t="s">
        <v>63</v>
      </c>
    </row>
    <row r="18" spans="2:8" ht="11.25">
      <c r="B18" s="241" t="s">
        <v>190</v>
      </c>
      <c r="C18" s="242"/>
      <c r="D18" s="243"/>
      <c r="E18" s="243"/>
      <c r="F18" s="243"/>
      <c r="G18" s="244"/>
      <c r="H18" s="243"/>
    </row>
    <row r="19" spans="2:8" ht="11.25">
      <c r="B19" s="245" t="s">
        <v>234</v>
      </c>
      <c r="C19" s="242"/>
      <c r="D19" s="246" t="s">
        <v>123</v>
      </c>
      <c r="E19" s="246" t="s">
        <v>132</v>
      </c>
      <c r="F19" s="247"/>
      <c r="G19" s="248"/>
      <c r="H19" s="247"/>
    </row>
    <row r="20" spans="2:8" ht="11.25">
      <c r="B20" s="245" t="s">
        <v>235</v>
      </c>
      <c r="C20" s="242"/>
      <c r="D20" s="246" t="s">
        <v>88</v>
      </c>
      <c r="E20" s="246" t="s">
        <v>88</v>
      </c>
      <c r="F20" s="246" t="s">
        <v>245</v>
      </c>
      <c r="G20" s="249" t="s">
        <v>239</v>
      </c>
      <c r="H20" s="246" t="s">
        <v>133</v>
      </c>
    </row>
    <row r="21" spans="2:8" ht="12" thickBot="1">
      <c r="B21" s="250" t="s">
        <v>191</v>
      </c>
      <c r="C21" s="251"/>
      <c r="D21" s="252" t="s">
        <v>134</v>
      </c>
      <c r="E21" s="252" t="s">
        <v>135</v>
      </c>
      <c r="F21" s="252" t="s">
        <v>31</v>
      </c>
      <c r="G21" s="252" t="s">
        <v>31</v>
      </c>
      <c r="H21" s="252" t="s">
        <v>32</v>
      </c>
    </row>
    <row r="22" spans="1:9" ht="15" customHeight="1" thickTop="1">
      <c r="A22" s="224"/>
      <c r="B22" s="829"/>
      <c r="C22" s="830"/>
      <c r="D22" s="162"/>
      <c r="E22" s="253"/>
      <c r="F22" s="162"/>
      <c r="G22" s="548"/>
      <c r="H22" s="254">
        <f>G22-F22</f>
        <v>0</v>
      </c>
      <c r="I22" s="10"/>
    </row>
    <row r="23" spans="1:9" ht="15" customHeight="1">
      <c r="A23" s="224"/>
      <c r="B23" s="827"/>
      <c r="C23" s="828"/>
      <c r="D23" s="168"/>
      <c r="E23" s="255"/>
      <c r="F23" s="168"/>
      <c r="G23" s="549"/>
      <c r="H23" s="256">
        <f>G23-F23</f>
        <v>0</v>
      </c>
      <c r="I23" s="10"/>
    </row>
    <row r="24" spans="1:9" ht="15" customHeight="1">
      <c r="A24" s="224"/>
      <c r="B24" s="827"/>
      <c r="C24" s="828"/>
      <c r="D24" s="168"/>
      <c r="E24" s="255"/>
      <c r="F24" s="168" t="s">
        <v>196</v>
      </c>
      <c r="G24" s="549"/>
      <c r="H24" s="256">
        <f aca="true" t="shared" si="0" ref="H24:H32">G24-F24</f>
        <v>0</v>
      </c>
      <c r="I24" s="10"/>
    </row>
    <row r="25" spans="1:9" ht="15" customHeight="1">
      <c r="A25" s="224"/>
      <c r="B25" s="827"/>
      <c r="C25" s="828"/>
      <c r="D25" s="168"/>
      <c r="E25" s="255"/>
      <c r="F25" s="168" t="s">
        <v>196</v>
      </c>
      <c r="G25" s="549" t="s">
        <v>196</v>
      </c>
      <c r="H25" s="256">
        <f t="shared" si="0"/>
        <v>0</v>
      </c>
      <c r="I25" s="10"/>
    </row>
    <row r="26" spans="1:9" ht="15" customHeight="1">
      <c r="A26" s="224"/>
      <c r="B26" s="827"/>
      <c r="C26" s="828"/>
      <c r="D26" s="168"/>
      <c r="E26" s="255"/>
      <c r="F26" s="168"/>
      <c r="G26" s="549"/>
      <c r="H26" s="256">
        <f t="shared" si="0"/>
        <v>0</v>
      </c>
      <c r="I26" s="10"/>
    </row>
    <row r="27" spans="1:9" ht="15" customHeight="1">
      <c r="A27" s="224"/>
      <c r="B27" s="827"/>
      <c r="C27" s="828"/>
      <c r="D27" s="168"/>
      <c r="E27" s="255"/>
      <c r="F27" s="168"/>
      <c r="G27" s="549"/>
      <c r="H27" s="256">
        <f t="shared" si="0"/>
        <v>0</v>
      </c>
      <c r="I27" s="10"/>
    </row>
    <row r="28" spans="1:9" ht="15" customHeight="1">
      <c r="A28" s="224"/>
      <c r="B28" s="827"/>
      <c r="C28" s="828"/>
      <c r="D28" s="168"/>
      <c r="E28" s="255"/>
      <c r="F28" s="168"/>
      <c r="G28" s="549"/>
      <c r="H28" s="256">
        <f t="shared" si="0"/>
        <v>0</v>
      </c>
      <c r="I28" s="10"/>
    </row>
    <row r="29" spans="1:9" ht="15" customHeight="1">
      <c r="A29" s="224"/>
      <c r="B29" s="827"/>
      <c r="C29" s="828"/>
      <c r="D29" s="168"/>
      <c r="E29" s="255"/>
      <c r="F29" s="168"/>
      <c r="G29" s="549"/>
      <c r="H29" s="256">
        <f t="shared" si="0"/>
        <v>0</v>
      </c>
      <c r="I29" s="10"/>
    </row>
    <row r="30" spans="1:9" ht="15" customHeight="1">
      <c r="A30" s="224"/>
      <c r="B30" s="827"/>
      <c r="C30" s="828"/>
      <c r="D30" s="168"/>
      <c r="E30" s="255"/>
      <c r="F30" s="168"/>
      <c r="G30" s="549"/>
      <c r="H30" s="256">
        <f t="shared" si="0"/>
        <v>0</v>
      </c>
      <c r="I30" s="10"/>
    </row>
    <row r="31" spans="1:9" ht="15" customHeight="1">
      <c r="A31" s="224"/>
      <c r="B31" s="827"/>
      <c r="C31" s="828"/>
      <c r="D31" s="168"/>
      <c r="E31" s="255"/>
      <c r="F31" s="168"/>
      <c r="G31" s="549"/>
      <c r="H31" s="256">
        <f t="shared" si="0"/>
        <v>0</v>
      </c>
      <c r="I31" s="10"/>
    </row>
    <row r="32" spans="1:9" ht="15" customHeight="1">
      <c r="A32" s="224"/>
      <c r="B32" s="827"/>
      <c r="C32" s="828"/>
      <c r="D32" s="168"/>
      <c r="E32" s="255"/>
      <c r="F32" s="168"/>
      <c r="G32" s="549"/>
      <c r="H32" s="256">
        <f t="shared" si="0"/>
        <v>0</v>
      </c>
      <c r="I32" s="10"/>
    </row>
    <row r="33" spans="1:9" ht="8.25" customHeight="1">
      <c r="A33" s="224"/>
      <c r="B33" s="224"/>
      <c r="C33" s="257"/>
      <c r="D33" s="257"/>
      <c r="E33" s="257"/>
      <c r="F33" s="258"/>
      <c r="G33" s="259"/>
      <c r="H33" s="260"/>
      <c r="I33" s="10"/>
    </row>
    <row r="34" spans="3:9" ht="13.5" customHeight="1" thickBot="1">
      <c r="C34" s="824" t="s">
        <v>189</v>
      </c>
      <c r="D34" s="824"/>
      <c r="E34" s="825"/>
      <c r="F34" s="261">
        <f>SUM(F22:F32)</f>
        <v>0</v>
      </c>
      <c r="G34" s="261">
        <f>SUM(G22:G32)</f>
        <v>0</v>
      </c>
      <c r="H34" s="261">
        <f>SUM(H22:H32)</f>
        <v>0</v>
      </c>
      <c r="I34" s="10"/>
    </row>
    <row r="35" spans="3:5" ht="9.75" thickTop="1">
      <c r="C35" s="826" t="s">
        <v>196</v>
      </c>
      <c r="D35" s="826"/>
      <c r="E35" s="826"/>
    </row>
    <row r="36" spans="6:8" ht="9">
      <c r="F36" s="771" t="s">
        <v>424</v>
      </c>
      <c r="G36" s="772"/>
      <c r="H36" s="772"/>
    </row>
    <row r="37" ht="9">
      <c r="H37" s="418" t="str">
        <f>Header!P31</f>
        <v>ko_09.01.2010</v>
      </c>
    </row>
  </sheetData>
  <sheetProtection password="C1CB" sheet="1" objects="1" scenarios="1" selectLockedCells="1"/>
  <mergeCells count="23">
    <mergeCell ref="B23:C23"/>
    <mergeCell ref="B32:C32"/>
    <mergeCell ref="B28:C28"/>
    <mergeCell ref="B29:C29"/>
    <mergeCell ref="B30:C30"/>
    <mergeCell ref="B31:C31"/>
    <mergeCell ref="B24:C24"/>
    <mergeCell ref="C1:G1"/>
    <mergeCell ref="C2:G2"/>
    <mergeCell ref="C3:G3"/>
    <mergeCell ref="B14:C14"/>
    <mergeCell ref="E14:F14"/>
    <mergeCell ref="C5:G5"/>
    <mergeCell ref="F36:H36"/>
    <mergeCell ref="C34:E34"/>
    <mergeCell ref="E15:F15"/>
    <mergeCell ref="C8:G8"/>
    <mergeCell ref="B15:C15"/>
    <mergeCell ref="C35:E35"/>
    <mergeCell ref="B25:C25"/>
    <mergeCell ref="B26:C26"/>
    <mergeCell ref="B27:C27"/>
    <mergeCell ref="B22:C22"/>
  </mergeCells>
  <printOptions/>
  <pageMargins left="0.5" right="0.25" top="0.5" bottom="0.173" header="0.5" footer="0.5"/>
  <pageSetup fitToHeight="1" fitToWidth="1" horizontalDpi="300" verticalDpi="300" orientation="landscape"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45"/>
  <sheetViews>
    <sheetView defaultGridColor="0" view="pageBreakPreview" zoomScaleSheetLayoutView="100" colorId="22" workbookViewId="0" topLeftCell="A1">
      <selection activeCell="G20" sqref="G20"/>
    </sheetView>
  </sheetViews>
  <sheetFormatPr defaultColWidth="7.19921875" defaultRowHeight="9.75"/>
  <cols>
    <col min="1" max="1" width="4" style="4" customWidth="1"/>
    <col min="2" max="2" width="13.3984375" style="4" customWidth="1"/>
    <col min="3" max="3" width="21.59765625" style="4" customWidth="1"/>
    <col min="4" max="4" width="21" style="4" customWidth="1"/>
    <col min="5" max="5" width="25.3984375" style="4" customWidth="1"/>
    <col min="6" max="6" width="26.59765625" style="4" customWidth="1"/>
    <col min="7" max="8" width="25" style="4" customWidth="1"/>
    <col min="9" max="9" width="25.3984375" style="4" customWidth="1"/>
    <col min="10" max="16384" width="7.19921875" style="4" customWidth="1"/>
  </cols>
  <sheetData>
    <row r="1" spans="1:9" ht="11.25">
      <c r="A1" s="18" t="s">
        <v>51</v>
      </c>
      <c r="B1" s="109"/>
      <c r="C1" s="109"/>
      <c r="D1" s="780" t="s">
        <v>373</v>
      </c>
      <c r="E1" s="780"/>
      <c r="F1" s="780"/>
      <c r="G1" s="780"/>
      <c r="H1" s="780"/>
      <c r="I1" s="262" t="s">
        <v>92</v>
      </c>
    </row>
    <row r="2" spans="1:9" ht="11.25">
      <c r="A2" s="18" t="s">
        <v>52</v>
      </c>
      <c r="B2" s="109"/>
      <c r="C2" s="109"/>
      <c r="D2" s="780" t="s">
        <v>399</v>
      </c>
      <c r="E2" s="780"/>
      <c r="F2" s="780"/>
      <c r="G2" s="780"/>
      <c r="H2" s="780"/>
      <c r="I2" s="263" t="s">
        <v>136</v>
      </c>
    </row>
    <row r="3" spans="1:9" ht="11.25">
      <c r="A3" s="109"/>
      <c r="B3" s="109"/>
      <c r="C3" s="109"/>
      <c r="D3" s="780" t="s">
        <v>246</v>
      </c>
      <c r="E3" s="780"/>
      <c r="F3" s="780"/>
      <c r="G3" s="780"/>
      <c r="H3" s="780"/>
      <c r="I3" s="263" t="s">
        <v>257</v>
      </c>
    </row>
    <row r="4" spans="1:8" ht="11.25">
      <c r="A4" s="152" t="str">
        <f>Summary!A13</f>
        <v> </v>
      </c>
      <c r="B4" s="18" t="s">
        <v>53</v>
      </c>
      <c r="C4" s="18"/>
      <c r="E4" s="106" t="s">
        <v>362</v>
      </c>
      <c r="F4" s="414">
        <f>Summary!G4</f>
        <v>0</v>
      </c>
      <c r="G4" s="397"/>
      <c r="H4" s="105"/>
    </row>
    <row r="5" spans="1:8" ht="13.5" customHeight="1">
      <c r="A5" s="152" t="str">
        <f>Summary!A14</f>
        <v> </v>
      </c>
      <c r="B5" s="18" t="s">
        <v>55</v>
      </c>
      <c r="C5" s="18"/>
      <c r="D5" s="752" t="s">
        <v>520</v>
      </c>
      <c r="E5" s="831"/>
      <c r="F5" s="831"/>
      <c r="G5" s="831"/>
      <c r="H5" s="831"/>
    </row>
    <row r="6" spans="1:8" ht="9.75" customHeight="1">
      <c r="A6" s="152" t="str">
        <f>Summary!A15</f>
        <v> </v>
      </c>
      <c r="B6" s="18" t="s">
        <v>56</v>
      </c>
      <c r="C6" s="18"/>
      <c r="D6" s="619"/>
      <c r="E6" s="619"/>
      <c r="F6" s="619"/>
      <c r="G6" s="619"/>
      <c r="H6" s="619"/>
    </row>
    <row r="7" spans="1:3" ht="9.75" customHeight="1">
      <c r="A7" s="152" t="str">
        <f>Summary!A16</f>
        <v> </v>
      </c>
      <c r="B7" s="18" t="s">
        <v>57</v>
      </c>
      <c r="C7" s="18"/>
    </row>
    <row r="8" spans="1:3" ht="10.5" customHeight="1">
      <c r="A8" s="152" t="str">
        <f>Summary!A17</f>
        <v> </v>
      </c>
      <c r="B8" s="264" t="s">
        <v>343</v>
      </c>
      <c r="C8" s="264"/>
    </row>
    <row r="9" spans="1:8" ht="10.5" customHeight="1">
      <c r="A9" s="24"/>
      <c r="B9" s="264"/>
      <c r="C9" s="264"/>
      <c r="D9" s="837" t="s">
        <v>249</v>
      </c>
      <c r="E9" s="837"/>
      <c r="F9" s="837"/>
      <c r="G9" s="837"/>
      <c r="H9" s="837"/>
    </row>
    <row r="10" spans="1:8" ht="10.5" customHeight="1">
      <c r="A10" s="24"/>
      <c r="B10" s="264"/>
      <c r="C10" s="264"/>
      <c r="D10" s="569"/>
      <c r="E10" s="569"/>
      <c r="F10" s="569"/>
      <c r="G10" s="569"/>
      <c r="H10" s="569"/>
    </row>
    <row r="11" ht="12" customHeight="1"/>
    <row r="12" spans="1:9" ht="12" customHeight="1">
      <c r="A12" s="793">
        <f>Summary!D19</f>
        <v>0</v>
      </c>
      <c r="B12" s="793"/>
      <c r="C12" s="793"/>
      <c r="D12" s="793"/>
      <c r="F12" s="793">
        <f>Summary!K22</f>
        <v>0</v>
      </c>
      <c r="G12" s="793"/>
      <c r="I12" s="413">
        <f>'Schedule P1'!O13</f>
        <v>0</v>
      </c>
    </row>
    <row r="13" spans="1:9" ht="11.25">
      <c r="A13" s="818" t="s">
        <v>95</v>
      </c>
      <c r="B13" s="818"/>
      <c r="C13" s="818"/>
      <c r="D13" s="818"/>
      <c r="E13" s="113"/>
      <c r="F13" s="766" t="s">
        <v>131</v>
      </c>
      <c r="G13" s="836"/>
      <c r="H13" s="10"/>
      <c r="I13" s="185" t="s">
        <v>91</v>
      </c>
    </row>
    <row r="14" spans="1:9" ht="11.25">
      <c r="A14" s="10"/>
      <c r="B14" s="10"/>
      <c r="C14" s="10"/>
      <c r="D14" s="10"/>
      <c r="E14" s="10"/>
      <c r="F14" s="10"/>
      <c r="G14" s="10"/>
      <c r="H14" s="10"/>
      <c r="I14" s="10"/>
    </row>
    <row r="15" spans="1:9" ht="11.25">
      <c r="A15" s="10"/>
      <c r="B15" s="10"/>
      <c r="C15" s="10"/>
      <c r="D15" s="10"/>
      <c r="E15" s="10"/>
      <c r="F15" s="10"/>
      <c r="G15" s="10"/>
      <c r="H15" s="10"/>
      <c r="I15" s="10"/>
    </row>
    <row r="16" spans="1:9" ht="11.25">
      <c r="A16" s="266"/>
      <c r="B16" s="267"/>
      <c r="C16" s="267"/>
      <c r="D16" s="268" t="s">
        <v>105</v>
      </c>
      <c r="E16" s="268"/>
      <c r="F16" s="269"/>
      <c r="G16" s="270" t="s">
        <v>59</v>
      </c>
      <c r="H16" s="270" t="s">
        <v>60</v>
      </c>
      <c r="I16" s="271" t="s">
        <v>61</v>
      </c>
    </row>
    <row r="17" spans="1:9" ht="11.25">
      <c r="A17" s="272"/>
      <c r="B17" s="227"/>
      <c r="C17" s="227"/>
      <c r="D17" s="227"/>
      <c r="E17" s="273"/>
      <c r="F17" s="274"/>
      <c r="G17" s="274"/>
      <c r="H17" s="190"/>
      <c r="I17" s="274"/>
    </row>
    <row r="18" spans="1:9" ht="11.25">
      <c r="A18" s="275"/>
      <c r="B18" s="276"/>
      <c r="C18" s="276"/>
      <c r="D18" s="276"/>
      <c r="E18" s="276"/>
      <c r="F18" s="274"/>
      <c r="G18" s="207" t="s">
        <v>245</v>
      </c>
      <c r="H18" s="190" t="s">
        <v>239</v>
      </c>
      <c r="I18" s="190" t="s">
        <v>138</v>
      </c>
    </row>
    <row r="19" spans="1:9" ht="12" thickBot="1">
      <c r="A19" s="250"/>
      <c r="B19" s="277"/>
      <c r="C19" s="277"/>
      <c r="D19" s="278" t="s">
        <v>139</v>
      </c>
      <c r="E19" s="278"/>
      <c r="F19" s="279"/>
      <c r="G19" s="280" t="s">
        <v>31</v>
      </c>
      <c r="H19" s="280" t="s">
        <v>31</v>
      </c>
      <c r="I19" s="280" t="s">
        <v>32</v>
      </c>
    </row>
    <row r="20" spans="1:9" ht="13.5" customHeight="1" thickTop="1">
      <c r="A20" s="281"/>
      <c r="B20" s="128" t="s">
        <v>140</v>
      </c>
      <c r="C20" s="479"/>
      <c r="D20" s="18"/>
      <c r="E20" s="18"/>
      <c r="F20" s="282"/>
      <c r="G20" s="162"/>
      <c r="H20" s="548"/>
      <c r="I20" s="284">
        <f>H20-G20</f>
        <v>0</v>
      </c>
    </row>
    <row r="21" spans="1:9" ht="13.5" customHeight="1">
      <c r="A21" s="285"/>
      <c r="B21" s="286" t="s">
        <v>141</v>
      </c>
      <c r="C21" s="155"/>
      <c r="D21" s="155"/>
      <c r="E21" s="155"/>
      <c r="F21" s="287"/>
      <c r="G21" s="168"/>
      <c r="H21" s="549"/>
      <c r="I21" s="169">
        <f>H21-G21</f>
        <v>0</v>
      </c>
    </row>
    <row r="22" spans="1:9" ht="13.5" customHeight="1">
      <c r="A22" s="285"/>
      <c r="B22" s="286" t="s">
        <v>142</v>
      </c>
      <c r="C22" s="155"/>
      <c r="D22" s="155"/>
      <c r="E22" s="155"/>
      <c r="F22" s="287"/>
      <c r="G22" s="168"/>
      <c r="H22" s="549"/>
      <c r="I22" s="169">
        <f aca="true" t="shared" si="0" ref="I22:I39">H22-G22</f>
        <v>0</v>
      </c>
    </row>
    <row r="23" spans="1:9" ht="13.5" customHeight="1">
      <c r="A23" s="285"/>
      <c r="B23" s="286" t="s">
        <v>143</v>
      </c>
      <c r="C23" s="155"/>
      <c r="D23" s="155"/>
      <c r="E23" s="155"/>
      <c r="F23" s="287"/>
      <c r="G23" s="168"/>
      <c r="H23" s="549"/>
      <c r="I23" s="169">
        <f t="shared" si="0"/>
        <v>0</v>
      </c>
    </row>
    <row r="24" spans="1:9" ht="13.5" customHeight="1">
      <c r="A24" s="285"/>
      <c r="B24" s="286" t="s">
        <v>144</v>
      </c>
      <c r="C24" s="155"/>
      <c r="D24" s="155"/>
      <c r="E24" s="155"/>
      <c r="F24" s="287"/>
      <c r="G24" s="168"/>
      <c r="H24" s="549"/>
      <c r="I24" s="169">
        <f t="shared" si="0"/>
        <v>0</v>
      </c>
    </row>
    <row r="25" spans="1:9" ht="13.5" customHeight="1">
      <c r="A25" s="285"/>
      <c r="B25" s="286" t="s">
        <v>145</v>
      </c>
      <c r="C25" s="155"/>
      <c r="D25" s="155"/>
      <c r="E25" s="155"/>
      <c r="F25" s="287"/>
      <c r="G25" s="168"/>
      <c r="H25" s="549"/>
      <c r="I25" s="169">
        <f t="shared" si="0"/>
        <v>0</v>
      </c>
    </row>
    <row r="26" spans="1:9" ht="13.5" customHeight="1">
      <c r="A26" s="285"/>
      <c r="B26" s="286" t="s">
        <v>146</v>
      </c>
      <c r="C26" s="155"/>
      <c r="D26" s="155"/>
      <c r="E26" s="155"/>
      <c r="F26" s="287"/>
      <c r="G26" s="168"/>
      <c r="H26" s="549"/>
      <c r="I26" s="169">
        <f t="shared" si="0"/>
        <v>0</v>
      </c>
    </row>
    <row r="27" spans="1:9" ht="13.5" customHeight="1">
      <c r="A27" s="285"/>
      <c r="B27" s="286" t="s">
        <v>147</v>
      </c>
      <c r="C27" s="155"/>
      <c r="D27" s="155"/>
      <c r="E27" s="155"/>
      <c r="F27" s="287"/>
      <c r="G27" s="168"/>
      <c r="H27" s="549"/>
      <c r="I27" s="169">
        <f t="shared" si="0"/>
        <v>0</v>
      </c>
    </row>
    <row r="28" spans="1:9" ht="13.5" customHeight="1">
      <c r="A28" s="285"/>
      <c r="B28" s="286" t="s">
        <v>148</v>
      </c>
      <c r="C28" s="155"/>
      <c r="D28" s="155"/>
      <c r="E28" s="155"/>
      <c r="F28" s="287"/>
      <c r="G28" s="168"/>
      <c r="H28" s="549"/>
      <c r="I28" s="169">
        <f t="shared" si="0"/>
        <v>0</v>
      </c>
    </row>
    <row r="29" spans="1:9" ht="13.5" customHeight="1">
      <c r="A29" s="285"/>
      <c r="B29" s="286" t="s">
        <v>149</v>
      </c>
      <c r="C29" s="155"/>
      <c r="D29" s="155"/>
      <c r="E29" s="155"/>
      <c r="F29" s="287"/>
      <c r="G29" s="168"/>
      <c r="H29" s="549"/>
      <c r="I29" s="169">
        <f t="shared" si="0"/>
        <v>0</v>
      </c>
    </row>
    <row r="30" spans="1:9" ht="13.5" customHeight="1">
      <c r="A30" s="285"/>
      <c r="B30" s="286" t="s">
        <v>150</v>
      </c>
      <c r="C30" s="155"/>
      <c r="D30" s="155"/>
      <c r="E30" s="155"/>
      <c r="F30" s="287"/>
      <c r="G30" s="168"/>
      <c r="H30" s="549" t="s">
        <v>196</v>
      </c>
      <c r="I30" s="169">
        <f t="shared" si="0"/>
        <v>0</v>
      </c>
    </row>
    <row r="31" spans="1:9" ht="13.5" customHeight="1">
      <c r="A31" s="285"/>
      <c r="B31" s="286" t="s">
        <v>151</v>
      </c>
      <c r="C31" s="155"/>
      <c r="D31" s="155"/>
      <c r="E31" s="155"/>
      <c r="F31" s="287"/>
      <c r="G31" s="168"/>
      <c r="H31" s="549"/>
      <c r="I31" s="169">
        <f t="shared" si="0"/>
        <v>0</v>
      </c>
    </row>
    <row r="32" spans="1:9" ht="13.5" customHeight="1">
      <c r="A32" s="285"/>
      <c r="B32" s="286" t="s">
        <v>152</v>
      </c>
      <c r="C32" s="155"/>
      <c r="D32" s="155"/>
      <c r="E32" s="155"/>
      <c r="F32" s="287"/>
      <c r="G32" s="168"/>
      <c r="H32" s="549"/>
      <c r="I32" s="169">
        <f t="shared" si="0"/>
        <v>0</v>
      </c>
    </row>
    <row r="33" spans="1:9" ht="13.5" customHeight="1">
      <c r="A33" s="285"/>
      <c r="B33" s="286" t="s">
        <v>153</v>
      </c>
      <c r="C33" s="155"/>
      <c r="D33" s="155"/>
      <c r="E33" s="155"/>
      <c r="F33" s="287"/>
      <c r="G33" s="168"/>
      <c r="H33" s="549"/>
      <c r="I33" s="169">
        <f t="shared" si="0"/>
        <v>0</v>
      </c>
    </row>
    <row r="34" spans="1:9" ht="13.5" customHeight="1">
      <c r="A34" s="285"/>
      <c r="B34" s="286" t="s">
        <v>154</v>
      </c>
      <c r="C34" s="155"/>
      <c r="D34" s="155"/>
      <c r="E34" s="155"/>
      <c r="F34" s="287"/>
      <c r="G34" s="168"/>
      <c r="H34" s="549"/>
      <c r="I34" s="169">
        <f t="shared" si="0"/>
        <v>0</v>
      </c>
    </row>
    <row r="35" spans="1:9" ht="13.5" customHeight="1">
      <c r="A35" s="285"/>
      <c r="B35" s="286" t="s">
        <v>155</v>
      </c>
      <c r="C35" s="155"/>
      <c r="D35" s="155"/>
      <c r="E35" s="155"/>
      <c r="F35" s="287"/>
      <c r="G35" s="168"/>
      <c r="H35" s="549"/>
      <c r="I35" s="169">
        <f t="shared" si="0"/>
        <v>0</v>
      </c>
    </row>
    <row r="36" spans="1:9" ht="13.5" customHeight="1">
      <c r="A36" s="285"/>
      <c r="B36" s="286" t="s">
        <v>156</v>
      </c>
      <c r="C36" s="155"/>
      <c r="D36" s="155"/>
      <c r="E36" s="155"/>
      <c r="F36" s="287"/>
      <c r="G36" s="168"/>
      <c r="H36" s="549"/>
      <c r="I36" s="169">
        <f t="shared" si="0"/>
        <v>0</v>
      </c>
    </row>
    <row r="37" spans="1:9" ht="13.5" customHeight="1">
      <c r="A37" s="285"/>
      <c r="B37" s="286" t="s">
        <v>157</v>
      </c>
      <c r="C37" s="155"/>
      <c r="D37" s="155"/>
      <c r="E37" s="155"/>
      <c r="F37" s="287"/>
      <c r="G37" s="168"/>
      <c r="H37" s="549"/>
      <c r="I37" s="169">
        <f t="shared" si="0"/>
        <v>0</v>
      </c>
    </row>
    <row r="38" spans="1:9" ht="13.5" customHeight="1">
      <c r="A38" s="285"/>
      <c r="B38" s="286" t="s">
        <v>158</v>
      </c>
      <c r="C38" s="155"/>
      <c r="D38" s="155"/>
      <c r="E38" s="155"/>
      <c r="F38" s="287"/>
      <c r="G38" s="168"/>
      <c r="H38" s="549"/>
      <c r="I38" s="169">
        <f t="shared" si="0"/>
        <v>0</v>
      </c>
    </row>
    <row r="39" spans="1:9" ht="13.5" customHeight="1">
      <c r="A39" s="285"/>
      <c r="B39" s="832" t="s">
        <v>385</v>
      </c>
      <c r="C39" s="833"/>
      <c r="D39" s="515">
        <v>0</v>
      </c>
      <c r="E39" s="834" t="s">
        <v>386</v>
      </c>
      <c r="F39" s="835"/>
      <c r="G39" s="168"/>
      <c r="H39" s="549"/>
      <c r="I39" s="169">
        <f t="shared" si="0"/>
        <v>0</v>
      </c>
    </row>
    <row r="40" spans="1:9" ht="12" customHeight="1">
      <c r="A40" s="156"/>
      <c r="B40" s="156"/>
      <c r="C40" s="156"/>
      <c r="D40" s="156"/>
      <c r="E40" s="156"/>
      <c r="F40" s="156"/>
      <c r="G40" s="173"/>
      <c r="H40" s="167"/>
      <c r="I40" s="172"/>
    </row>
    <row r="41" spans="1:9" ht="12" customHeight="1" thickBot="1">
      <c r="A41" s="10"/>
      <c r="B41" s="10"/>
      <c r="C41" s="10"/>
      <c r="D41" s="10"/>
      <c r="E41" s="289" t="s">
        <v>250</v>
      </c>
      <c r="F41" s="10"/>
      <c r="G41" s="138">
        <f>SUM(G20:G39)</f>
        <v>0</v>
      </c>
      <c r="H41" s="138">
        <f>SUM(H20:H39)</f>
        <v>0</v>
      </c>
      <c r="I41" s="139">
        <f>SUM(I20:I39)</f>
        <v>0</v>
      </c>
    </row>
    <row r="42" spans="1:9" ht="12" thickTop="1">
      <c r="A42" s="10"/>
      <c r="B42" s="10"/>
      <c r="C42" s="10"/>
      <c r="D42" s="10"/>
      <c r="E42" s="10"/>
      <c r="F42" s="10"/>
      <c r="G42" s="10"/>
      <c r="H42" s="10"/>
      <c r="I42" s="418" t="str">
        <f>Header!P31</f>
        <v>ko_09.01.2010</v>
      </c>
    </row>
    <row r="43" spans="1:9" ht="11.25">
      <c r="A43" s="10"/>
      <c r="B43" s="10"/>
      <c r="C43" s="10"/>
      <c r="D43" s="10"/>
      <c r="E43" s="10"/>
      <c r="F43" s="10"/>
      <c r="G43" s="10"/>
      <c r="H43" s="10"/>
      <c r="I43" s="10"/>
    </row>
    <row r="44" spans="1:9" ht="11.25">
      <c r="A44" s="10"/>
      <c r="B44" s="10"/>
      <c r="C44" s="10"/>
      <c r="D44" s="10"/>
      <c r="E44" s="10"/>
      <c r="F44" s="10"/>
      <c r="G44" s="10"/>
      <c r="H44" s="10"/>
      <c r="I44" s="10"/>
    </row>
    <row r="45" spans="1:9" ht="11.25">
      <c r="A45" s="10"/>
      <c r="B45" s="10"/>
      <c r="C45" s="10"/>
      <c r="D45" s="10"/>
      <c r="E45" s="10"/>
      <c r="F45" s="10"/>
      <c r="G45" s="10"/>
      <c r="H45" s="10"/>
      <c r="I45" s="10"/>
    </row>
  </sheetData>
  <sheetProtection password="C1CB" sheet="1" objects="1" scenarios="1" selectLockedCells="1"/>
  <mergeCells count="11">
    <mergeCell ref="D1:H1"/>
    <mergeCell ref="D2:H2"/>
    <mergeCell ref="D3:H3"/>
    <mergeCell ref="D9:H9"/>
    <mergeCell ref="B39:C39"/>
    <mergeCell ref="E39:F39"/>
    <mergeCell ref="A13:D13"/>
    <mergeCell ref="F13:G13"/>
    <mergeCell ref="A12:D12"/>
    <mergeCell ref="D5:H5"/>
    <mergeCell ref="F12:G12"/>
  </mergeCells>
  <printOptions/>
  <pageMargins left="0.5" right="0.25" top="0.52" bottom="0.173" header="0.5" footer="0.5"/>
  <pageSetup fitToHeight="1" fitToWidth="1"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I48"/>
  <sheetViews>
    <sheetView defaultGridColor="0" view="pageBreakPreview" zoomScaleNormal="107" zoomScaleSheetLayoutView="100" zoomScalePageLayoutView="0" colorId="22" workbookViewId="0" topLeftCell="A1">
      <selection activeCell="A38" sqref="A38:C38"/>
    </sheetView>
  </sheetViews>
  <sheetFormatPr defaultColWidth="7.19921875" defaultRowHeight="9.75"/>
  <cols>
    <col min="1" max="1" width="4" style="4" customWidth="1"/>
    <col min="2" max="2" width="15" style="4" customWidth="1"/>
    <col min="3" max="3" width="54.19921875" style="4" customWidth="1"/>
    <col min="4" max="5" width="21" style="4" customWidth="1"/>
    <col min="6" max="8" width="25" style="4" customWidth="1"/>
    <col min="9" max="16384" width="7.19921875" style="4" customWidth="1"/>
  </cols>
  <sheetData>
    <row r="1" spans="1:9" ht="11.25">
      <c r="A1" s="290"/>
      <c r="B1" s="3"/>
      <c r="C1" s="780" t="s">
        <v>373</v>
      </c>
      <c r="D1" s="780"/>
      <c r="E1" s="780"/>
      <c r="F1" s="780"/>
      <c r="G1" s="780"/>
      <c r="H1" s="106" t="s">
        <v>92</v>
      </c>
      <c r="I1" s="3"/>
    </row>
    <row r="2" spans="1:9" ht="11.25">
      <c r="A2" s="290"/>
      <c r="B2" s="3"/>
      <c r="C2" s="780" t="s">
        <v>399</v>
      </c>
      <c r="D2" s="780"/>
      <c r="E2" s="780"/>
      <c r="F2" s="780"/>
      <c r="G2" s="780"/>
      <c r="H2" s="106" t="s">
        <v>136</v>
      </c>
      <c r="I2" s="3"/>
    </row>
    <row r="3" spans="1:9" ht="11.25">
      <c r="A3" s="18" t="s">
        <v>51</v>
      </c>
      <c r="B3" s="10"/>
      <c r="C3" s="780" t="s">
        <v>246</v>
      </c>
      <c r="D3" s="780"/>
      <c r="E3" s="780"/>
      <c r="F3" s="780"/>
      <c r="G3" s="780"/>
      <c r="H3" s="106" t="s">
        <v>160</v>
      </c>
      <c r="I3" s="3"/>
    </row>
    <row r="4" spans="1:9" ht="11.25">
      <c r="A4" s="18" t="s">
        <v>52</v>
      </c>
      <c r="B4" s="10"/>
      <c r="D4" s="105" t="s">
        <v>362</v>
      </c>
      <c r="E4" s="110">
        <f>Summary!G4</f>
        <v>0</v>
      </c>
      <c r="F4" s="110"/>
      <c r="G4" s="105"/>
      <c r="I4" s="3"/>
    </row>
    <row r="5" spans="3:9" ht="13.5" customHeight="1">
      <c r="C5" s="752" t="s">
        <v>520</v>
      </c>
      <c r="D5" s="831"/>
      <c r="E5" s="831"/>
      <c r="F5" s="831"/>
      <c r="G5" s="831"/>
      <c r="I5" s="3"/>
    </row>
    <row r="6" spans="1:9" ht="11.25">
      <c r="A6" s="152" t="str">
        <f>Summary!A13</f>
        <v> </v>
      </c>
      <c r="B6" s="18" t="s">
        <v>53</v>
      </c>
      <c r="C6" s="619"/>
      <c r="D6" s="619"/>
      <c r="E6" s="619"/>
      <c r="F6" s="619"/>
      <c r="G6" s="619"/>
      <c r="I6" s="3"/>
    </row>
    <row r="7" spans="1:2" ht="11.25">
      <c r="A7" s="152" t="str">
        <f>Summary!A14</f>
        <v> </v>
      </c>
      <c r="B7" s="18" t="s">
        <v>55</v>
      </c>
    </row>
    <row r="8" spans="1:7" ht="11.25">
      <c r="A8" s="152" t="str">
        <f>Summary!A15</f>
        <v> </v>
      </c>
      <c r="B8" s="18" t="s">
        <v>56</v>
      </c>
      <c r="C8" s="10"/>
      <c r="D8" s="10"/>
      <c r="E8" s="10"/>
      <c r="F8" s="10"/>
      <c r="G8" s="10"/>
    </row>
    <row r="9" spans="1:7" ht="11.25">
      <c r="A9" s="152" t="str">
        <f>Summary!A16</f>
        <v> </v>
      </c>
      <c r="B9" s="18" t="s">
        <v>57</v>
      </c>
      <c r="C9" s="781" t="s">
        <v>159</v>
      </c>
      <c r="D9" s="781"/>
      <c r="E9" s="781"/>
      <c r="F9" s="781"/>
      <c r="G9" s="781"/>
    </row>
    <row r="10" spans="1:8" ht="10.5" customHeight="1">
      <c r="A10" s="152" t="str">
        <f>Summary!A17</f>
        <v> </v>
      </c>
      <c r="B10" s="264" t="s">
        <v>343</v>
      </c>
      <c r="C10" s="10"/>
      <c r="D10" s="10"/>
      <c r="E10" s="10"/>
      <c r="F10" s="10"/>
      <c r="G10" s="10"/>
      <c r="H10" s="10"/>
    </row>
    <row r="11" spans="1:8" ht="12" customHeight="1">
      <c r="A11" s="15"/>
      <c r="B11" s="10"/>
      <c r="C11" s="10"/>
      <c r="D11" s="10"/>
      <c r="E11" s="10"/>
      <c r="F11" s="10"/>
      <c r="G11" s="10"/>
      <c r="H11" s="10"/>
    </row>
    <row r="12" spans="1:8" ht="13.5" customHeight="1">
      <c r="A12" s="793">
        <f>Summary!D19</f>
        <v>0</v>
      </c>
      <c r="B12" s="793"/>
      <c r="C12" s="793"/>
      <c r="D12" s="10"/>
      <c r="E12" s="793">
        <f>Summary!K22</f>
        <v>0</v>
      </c>
      <c r="F12" s="793"/>
      <c r="G12" s="10"/>
      <c r="H12" s="413">
        <f>'Schedule P1'!O13</f>
        <v>0</v>
      </c>
    </row>
    <row r="13" spans="1:8" ht="9.75" customHeight="1">
      <c r="A13" s="818" t="s">
        <v>95</v>
      </c>
      <c r="B13" s="818"/>
      <c r="C13" s="818"/>
      <c r="D13" s="10"/>
      <c r="E13" s="818" t="s">
        <v>131</v>
      </c>
      <c r="F13" s="818"/>
      <c r="G13" s="10"/>
      <c r="H13" s="185" t="s">
        <v>91</v>
      </c>
    </row>
    <row r="14" spans="1:8" ht="11.25">
      <c r="A14" s="10"/>
      <c r="B14" s="10"/>
      <c r="C14" s="10"/>
      <c r="D14" s="10"/>
      <c r="E14" s="10"/>
      <c r="F14" s="10"/>
      <c r="G14" s="10"/>
      <c r="H14" s="10"/>
    </row>
    <row r="15" spans="1:8" ht="7.5" customHeight="1">
      <c r="A15" s="291"/>
      <c r="B15" s="292"/>
      <c r="C15" s="292"/>
      <c r="D15" s="292"/>
      <c r="E15" s="293"/>
      <c r="F15" s="294"/>
      <c r="G15" s="294"/>
      <c r="H15" s="294"/>
    </row>
    <row r="16" spans="1:8" ht="12" customHeight="1">
      <c r="A16" s="295"/>
      <c r="B16" s="296"/>
      <c r="C16" s="297" t="s">
        <v>161</v>
      </c>
      <c r="D16" s="298"/>
      <c r="E16" s="299"/>
      <c r="F16" s="300">
        <f>SUM('Schedule P4'!G20:G39)</f>
        <v>0</v>
      </c>
      <c r="G16" s="300">
        <f>'Schedule P4'!H41</f>
        <v>0</v>
      </c>
      <c r="H16" s="300">
        <f>'Schedule P4'!I41</f>
        <v>0</v>
      </c>
    </row>
    <row r="17" spans="1:8" ht="7.5" customHeight="1">
      <c r="A17" s="301"/>
      <c r="B17" s="302"/>
      <c r="C17" s="302"/>
      <c r="D17" s="302"/>
      <c r="E17" s="303"/>
      <c r="F17" s="304"/>
      <c r="G17" s="304"/>
      <c r="H17" s="304"/>
    </row>
    <row r="18" spans="1:8" ht="11.25">
      <c r="A18" s="305"/>
      <c r="B18" s="306"/>
      <c r="C18" s="268" t="s">
        <v>105</v>
      </c>
      <c r="D18" s="307"/>
      <c r="E18" s="308"/>
      <c r="F18" s="309" t="s">
        <v>59</v>
      </c>
      <c r="G18" s="309" t="s">
        <v>60</v>
      </c>
      <c r="H18" s="309" t="s">
        <v>61</v>
      </c>
    </row>
    <row r="19" spans="1:8" ht="11.25">
      <c r="A19" s="266"/>
      <c r="B19" s="267"/>
      <c r="C19" s="267"/>
      <c r="D19" s="267"/>
      <c r="E19" s="310"/>
      <c r="F19" s="274"/>
      <c r="G19" s="311"/>
      <c r="H19" s="274"/>
    </row>
    <row r="20" spans="1:8" ht="11.25">
      <c r="A20" s="305"/>
      <c r="B20" s="307"/>
      <c r="C20" s="312" t="s">
        <v>162</v>
      </c>
      <c r="D20" s="307"/>
      <c r="E20" s="308"/>
      <c r="F20" s="311" t="s">
        <v>245</v>
      </c>
      <c r="G20" s="313" t="s">
        <v>239</v>
      </c>
      <c r="H20" s="311" t="s">
        <v>138</v>
      </c>
    </row>
    <row r="21" spans="1:8" ht="12" thickBot="1">
      <c r="A21" s="314"/>
      <c r="B21" s="315"/>
      <c r="C21" s="316" t="s">
        <v>163</v>
      </c>
      <c r="D21" s="315"/>
      <c r="E21" s="317"/>
      <c r="F21" s="318" t="s">
        <v>31</v>
      </c>
      <c r="G21" s="318" t="s">
        <v>31</v>
      </c>
      <c r="H21" s="318" t="s">
        <v>32</v>
      </c>
    </row>
    <row r="22" spans="1:8" ht="12" customHeight="1" thickTop="1">
      <c r="A22" s="841"/>
      <c r="B22" s="842"/>
      <c r="C22" s="842"/>
      <c r="D22" s="842"/>
      <c r="E22" s="843"/>
      <c r="F22" s="319"/>
      <c r="G22" s="550"/>
      <c r="H22" s="283">
        <f>G22-F22</f>
        <v>0</v>
      </c>
    </row>
    <row r="23" spans="1:8" ht="12" customHeight="1">
      <c r="A23" s="838"/>
      <c r="B23" s="839"/>
      <c r="C23" s="839"/>
      <c r="D23" s="839"/>
      <c r="E23" s="840"/>
      <c r="F23" s="320"/>
      <c r="G23" s="551"/>
      <c r="H23" s="256">
        <f>G23-F23</f>
        <v>0</v>
      </c>
    </row>
    <row r="24" spans="1:8" ht="12" customHeight="1">
      <c r="A24" s="838"/>
      <c r="B24" s="839"/>
      <c r="C24" s="839"/>
      <c r="D24" s="839"/>
      <c r="E24" s="840"/>
      <c r="F24" s="320"/>
      <c r="G24" s="551"/>
      <c r="H24" s="256">
        <f>G24-F24</f>
        <v>0</v>
      </c>
    </row>
    <row r="25" spans="1:8" ht="12" customHeight="1">
      <c r="A25" s="838"/>
      <c r="B25" s="839"/>
      <c r="C25" s="839"/>
      <c r="D25" s="839"/>
      <c r="E25" s="840"/>
      <c r="F25" s="320"/>
      <c r="G25" s="551"/>
      <c r="H25" s="256">
        <f>G25-F25</f>
        <v>0</v>
      </c>
    </row>
    <row r="26" spans="1:8" ht="12" customHeight="1">
      <c r="A26" s="838"/>
      <c r="B26" s="839"/>
      <c r="C26" s="839"/>
      <c r="D26" s="839"/>
      <c r="E26" s="840"/>
      <c r="F26" s="320"/>
      <c r="G26" s="551"/>
      <c r="H26" s="256">
        <f>G26-F26</f>
        <v>0</v>
      </c>
    </row>
    <row r="27" spans="1:8" ht="12.75" customHeight="1">
      <c r="A27" s="285"/>
      <c r="B27" s="124"/>
      <c r="C27" s="321" t="s">
        <v>164</v>
      </c>
      <c r="D27" s="156"/>
      <c r="E27" s="156"/>
      <c r="F27" s="322">
        <f>SUM(F22:F26)</f>
        <v>0</v>
      </c>
      <c r="G27" s="322">
        <f>SUM(G22:G26)</f>
        <v>0</v>
      </c>
      <c r="H27" s="322">
        <f>SUM(H22:H26)</f>
        <v>0</v>
      </c>
    </row>
    <row r="28" spans="1:8" ht="11.25">
      <c r="A28" s="281"/>
      <c r="B28" s="10"/>
      <c r="C28" s="10"/>
      <c r="D28" s="10"/>
      <c r="E28" s="10"/>
      <c r="F28" s="10"/>
      <c r="G28" s="10"/>
      <c r="H28" s="282"/>
    </row>
    <row r="29" spans="1:8" ht="11.25">
      <c r="A29" s="266"/>
      <c r="B29" s="269"/>
      <c r="C29" s="268" t="s">
        <v>105</v>
      </c>
      <c r="D29" s="271" t="s">
        <v>59</v>
      </c>
      <c r="E29" s="309" t="s">
        <v>60</v>
      </c>
      <c r="F29" s="309" t="s">
        <v>61</v>
      </c>
      <c r="G29" s="309" t="s">
        <v>62</v>
      </c>
      <c r="H29" s="309" t="s">
        <v>63</v>
      </c>
    </row>
    <row r="30" spans="1:8" ht="11.25">
      <c r="A30" s="266"/>
      <c r="B30" s="276" t="s">
        <v>165</v>
      </c>
      <c r="C30" s="323"/>
      <c r="D30" s="324"/>
      <c r="E30" s="308"/>
      <c r="F30" s="308"/>
      <c r="G30" s="308"/>
      <c r="H30" s="308"/>
    </row>
    <row r="31" spans="1:8" ht="11.25">
      <c r="A31" s="275"/>
      <c r="B31" s="276" t="s">
        <v>166</v>
      </c>
      <c r="C31" s="274"/>
      <c r="D31" s="308"/>
      <c r="E31" s="308"/>
      <c r="F31" s="308"/>
      <c r="G31" s="308"/>
      <c r="H31" s="308"/>
    </row>
    <row r="32" spans="1:8" ht="11.25">
      <c r="A32" s="275"/>
      <c r="B32" s="325" t="s">
        <v>236</v>
      </c>
      <c r="C32" s="273"/>
      <c r="D32" s="326"/>
      <c r="E32" s="311" t="s">
        <v>132</v>
      </c>
      <c r="F32" s="311" t="s">
        <v>196</v>
      </c>
      <c r="G32" s="311"/>
      <c r="H32" s="274"/>
    </row>
    <row r="33" spans="1:8" ht="11.25">
      <c r="A33" s="275"/>
      <c r="B33" s="276" t="s">
        <v>201</v>
      </c>
      <c r="C33" s="273"/>
      <c r="D33" s="190" t="s">
        <v>167</v>
      </c>
      <c r="E33" s="311" t="s">
        <v>88</v>
      </c>
      <c r="F33" s="311" t="s">
        <v>245</v>
      </c>
      <c r="G33" s="313" t="s">
        <v>239</v>
      </c>
      <c r="H33" s="311" t="s">
        <v>133</v>
      </c>
    </row>
    <row r="34" spans="1:8" ht="12" thickBot="1">
      <c r="A34" s="327"/>
      <c r="B34" s="328" t="s">
        <v>202</v>
      </c>
      <c r="C34" s="328"/>
      <c r="D34" s="280" t="s">
        <v>121</v>
      </c>
      <c r="E34" s="318" t="s">
        <v>135</v>
      </c>
      <c r="F34" s="318" t="s">
        <v>31</v>
      </c>
      <c r="G34" s="318" t="s">
        <v>31</v>
      </c>
      <c r="H34" s="318" t="s">
        <v>32</v>
      </c>
    </row>
    <row r="35" spans="1:8" ht="12" customHeight="1" thickTop="1">
      <c r="A35" s="841"/>
      <c r="B35" s="842"/>
      <c r="C35" s="843"/>
      <c r="D35" s="329"/>
      <c r="E35" s="330"/>
      <c r="F35" s="162"/>
      <c r="G35" s="548"/>
      <c r="H35" s="283">
        <f>G35-F35</f>
        <v>0</v>
      </c>
    </row>
    <row r="36" spans="1:8" ht="12" customHeight="1">
      <c r="A36" s="838"/>
      <c r="B36" s="839"/>
      <c r="C36" s="840"/>
      <c r="D36" s="331"/>
      <c r="E36" s="332"/>
      <c r="F36" s="168"/>
      <c r="G36" s="549"/>
      <c r="H36" s="256">
        <f>G36-F36</f>
        <v>0</v>
      </c>
    </row>
    <row r="37" spans="1:8" ht="12" customHeight="1">
      <c r="A37" s="838"/>
      <c r="B37" s="839"/>
      <c r="C37" s="840"/>
      <c r="D37" s="331"/>
      <c r="E37" s="332"/>
      <c r="F37" s="168"/>
      <c r="G37" s="549"/>
      <c r="H37" s="256">
        <f>G37-F37</f>
        <v>0</v>
      </c>
    </row>
    <row r="38" spans="1:8" ht="12" customHeight="1">
      <c r="A38" s="838"/>
      <c r="B38" s="839"/>
      <c r="C38" s="840"/>
      <c r="D38" s="331"/>
      <c r="E38" s="332"/>
      <c r="F38" s="168"/>
      <c r="G38" s="549"/>
      <c r="H38" s="256">
        <f>G38-F38</f>
        <v>0</v>
      </c>
    </row>
    <row r="39" spans="1:8" ht="13.5" customHeight="1">
      <c r="A39" s="155"/>
      <c r="B39" s="155"/>
      <c r="C39" s="333" t="s">
        <v>295</v>
      </c>
      <c r="D39" s="334"/>
      <c r="E39" s="334"/>
      <c r="F39" s="322">
        <f>SUM(F35:F38)</f>
        <v>0</v>
      </c>
      <c r="G39" s="322">
        <f>SUM(G35:G38)</f>
        <v>0</v>
      </c>
      <c r="H39" s="322">
        <f>SUM(H35:H38)</f>
        <v>0</v>
      </c>
    </row>
    <row r="40" spans="1:8" ht="11.25">
      <c r="A40" s="10"/>
      <c r="B40" s="10"/>
      <c r="C40" s="10"/>
      <c r="D40" s="10"/>
      <c r="E40" s="10"/>
      <c r="F40" s="335"/>
      <c r="G40" s="335"/>
      <c r="H40" s="336"/>
    </row>
    <row r="41" spans="1:8" ht="11.25">
      <c r="A41" s="10"/>
      <c r="B41" s="3"/>
      <c r="C41" s="136" t="s">
        <v>192</v>
      </c>
      <c r="D41" s="10"/>
      <c r="E41" s="10"/>
      <c r="F41" s="258"/>
      <c r="G41" s="259"/>
      <c r="H41" s="259"/>
    </row>
    <row r="42" spans="1:8" ht="12" customHeight="1">
      <c r="A42" s="10"/>
      <c r="B42" s="10"/>
      <c r="C42" s="337" t="s">
        <v>377</v>
      </c>
      <c r="D42" s="10"/>
      <c r="E42" s="10"/>
      <c r="F42" s="338">
        <f>F27+F39+'Schedule 2P4'!F16</f>
        <v>0</v>
      </c>
      <c r="G42" s="338">
        <f>G16+G27+G39</f>
        <v>0</v>
      </c>
      <c r="H42" s="338">
        <f>H16+H27+H39</f>
        <v>0</v>
      </c>
    </row>
    <row r="43" spans="1:8" ht="11.25">
      <c r="A43" s="10"/>
      <c r="B43" s="10"/>
      <c r="C43" s="10"/>
      <c r="D43" s="10"/>
      <c r="E43" s="10"/>
      <c r="F43" s="339"/>
      <c r="G43" s="339"/>
      <c r="H43" s="339"/>
    </row>
    <row r="44" spans="1:8" ht="11.25">
      <c r="A44" s="10"/>
      <c r="B44" s="10"/>
      <c r="C44" s="10"/>
      <c r="D44" s="10"/>
      <c r="E44" s="10"/>
      <c r="F44" s="669" t="s">
        <v>580</v>
      </c>
      <c r="G44" s="10"/>
      <c r="H44" s="418" t="str">
        <f>Header!P31</f>
        <v>ko_09.01.2010</v>
      </c>
    </row>
    <row r="45" spans="1:8" ht="11.25">
      <c r="A45" s="10"/>
      <c r="B45" s="10"/>
      <c r="C45" s="10"/>
      <c r="D45" s="10"/>
      <c r="E45" s="10"/>
      <c r="F45" s="10"/>
      <c r="G45" s="10"/>
      <c r="H45" s="10"/>
    </row>
    <row r="46" spans="1:8" ht="11.25">
      <c r="A46" s="10"/>
      <c r="B46" s="10"/>
      <c r="C46" s="10"/>
      <c r="D46" s="10"/>
      <c r="E46" s="10"/>
      <c r="F46" s="10"/>
      <c r="G46" s="10"/>
      <c r="H46" s="10"/>
    </row>
    <row r="47" spans="1:8" ht="11.25">
      <c r="A47" s="10"/>
      <c r="B47" s="10"/>
      <c r="C47" s="10"/>
      <c r="D47" s="10"/>
      <c r="E47" s="10"/>
      <c r="F47" s="10"/>
      <c r="G47" s="10"/>
      <c r="H47" s="10"/>
    </row>
    <row r="48" spans="1:8" ht="11.25">
      <c r="A48" s="10"/>
      <c r="B48" s="10"/>
      <c r="C48" s="10"/>
      <c r="D48" s="10"/>
      <c r="E48" s="10"/>
      <c r="F48" s="10"/>
      <c r="G48" s="10"/>
      <c r="H48" s="10"/>
    </row>
  </sheetData>
  <sheetProtection password="C1CB" sheet="1" objects="1" scenarios="1" selectLockedCells="1"/>
  <mergeCells count="18">
    <mergeCell ref="A38:C38"/>
    <mergeCell ref="A26:E26"/>
    <mergeCell ref="A35:C35"/>
    <mergeCell ref="A36:C36"/>
    <mergeCell ref="A13:C13"/>
    <mergeCell ref="A22:E22"/>
    <mergeCell ref="A23:E23"/>
    <mergeCell ref="A24:E24"/>
    <mergeCell ref="A25:E25"/>
    <mergeCell ref="A37:C37"/>
    <mergeCell ref="C9:G9"/>
    <mergeCell ref="C1:G1"/>
    <mergeCell ref="C2:G2"/>
    <mergeCell ref="C3:G3"/>
    <mergeCell ref="E13:F13"/>
    <mergeCell ref="A12:C12"/>
    <mergeCell ref="E12:F12"/>
    <mergeCell ref="C5:G5"/>
  </mergeCells>
  <printOptions/>
  <pageMargins left="0.5" right="0.25" top="0.5" bottom="0.173" header="0.5" footer="0.5"/>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DHS-ADPA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Kevin</cp:lastModifiedBy>
  <cp:lastPrinted>2010-09-01T17:27:00Z</cp:lastPrinted>
  <dcterms:created xsi:type="dcterms:W3CDTF">1999-07-12T20:20:09Z</dcterms:created>
  <dcterms:modified xsi:type="dcterms:W3CDTF">2011-01-05T01:02:44Z</dcterms:modified>
  <cp:category/>
  <cp:version/>
  <cp:contentType/>
  <cp:contentStatus/>
</cp:coreProperties>
</file>