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Bud &amp; Bud Mod\DVSS\"/>
    </mc:Choice>
  </mc:AlternateContent>
  <xr:revisionPtr revIDLastSave="0" documentId="13_ncr:1_{5EAA01A7-EDD6-4527-9AD7-714449A40886}" xr6:coauthVersionLast="47" xr6:coauthVersionMax="47" xr10:uidLastSave="{00000000-0000-0000-0000-000000000000}"/>
  <bookViews>
    <workbookView xWindow="-120" yWindow="-120" windowWidth="29040" windowHeight="15720" tabRatio="774" activeTab="1" xr2:uid="{00000000-000D-0000-FFFF-FFFF00000000}"/>
  </bookViews>
  <sheets>
    <sheet name="Instructions" sheetId="39" r:id="rId1"/>
    <sheet name="Budget" sheetId="41" r:id="rId2"/>
    <sheet name="Add'l Salary Budget" sheetId="40" r:id="rId3"/>
    <sheet name="Personnel Justification" sheetId="43" r:id="rId4"/>
    <sheet name="Operating Costs Justification" sheetId="33" r:id="rId5"/>
    <sheet name="Sheet3" sheetId="38" state="hidden" r:id="rId6"/>
  </sheets>
  <definedNames>
    <definedName name="_xlnm.Print_Area" localSheetId="2">'Add''l Salary Budget'!$A$1:$K$105</definedName>
    <definedName name="_xlnm.Print_Area" localSheetId="1">Budget!$A$1:$K$101</definedName>
    <definedName name="_xlnm.Print_Area" localSheetId="4">'Operating Costs Justification'!$A$1:$C$51</definedName>
    <definedName name="_xlnm.Print_Area" localSheetId="3">'Personnel Justification'!$A$1:$D$130</definedName>
    <definedName name="_xlnm.Print_Titles" localSheetId="2">'Add''l Salary Budget'!$1:$11</definedName>
    <definedName name="_xlnm.Print_Titles" localSheetId="4">'Operating Costs Justification'!$16:$16</definedName>
    <definedName name="_xlnm.Print_Titles" localSheetId="3">'Personnel Justification'!$16:$16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7" i="41" l="1"/>
  <c r="H82" i="41"/>
  <c r="H89" i="41" s="1"/>
  <c r="G87" i="41"/>
  <c r="A48" i="33"/>
  <c r="K87" i="41"/>
  <c r="J87" i="41"/>
  <c r="I87" i="41"/>
  <c r="F87" i="41"/>
  <c r="K82" i="41"/>
  <c r="K89" i="41" s="1"/>
  <c r="J82" i="41"/>
  <c r="J89" i="41" s="1"/>
  <c r="I82" i="41"/>
  <c r="I89" i="41" s="1"/>
  <c r="G82" i="41"/>
  <c r="F82" i="41"/>
  <c r="C48" i="33"/>
  <c r="M86" i="41"/>
  <c r="N86" i="41" s="1"/>
  <c r="A29" i="33"/>
  <c r="A17" i="33"/>
  <c r="A19" i="33"/>
  <c r="A20" i="33"/>
  <c r="A21" i="33"/>
  <c r="A22" i="33"/>
  <c r="A23" i="33"/>
  <c r="A24" i="33"/>
  <c r="A25" i="33"/>
  <c r="A26" i="33"/>
  <c r="A27" i="33"/>
  <c r="A28" i="33"/>
  <c r="A30" i="33"/>
  <c r="A31" i="33"/>
  <c r="A32" i="33"/>
  <c r="A33" i="33"/>
  <c r="A34" i="33"/>
  <c r="A35" i="33"/>
  <c r="A36" i="33"/>
  <c r="A37" i="33"/>
  <c r="A38" i="33"/>
  <c r="A39" i="33"/>
  <c r="A40" i="33"/>
  <c r="A41" i="33"/>
  <c r="A42" i="33"/>
  <c r="A43" i="33"/>
  <c r="A44" i="33"/>
  <c r="A45" i="33"/>
  <c r="A46" i="33"/>
  <c r="A47" i="33"/>
  <c r="A49" i="33"/>
  <c r="A50" i="33"/>
  <c r="A18" i="33"/>
  <c r="G89" i="41" l="1"/>
  <c r="F89" i="41"/>
  <c r="B8" i="33"/>
  <c r="B9" i="33"/>
  <c r="B10" i="33"/>
  <c r="B11" i="33"/>
  <c r="B12" i="33"/>
  <c r="B13" i="33"/>
  <c r="M93" i="41"/>
  <c r="N93" i="41" s="1"/>
  <c r="F129" i="43" l="1"/>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6" i="43"/>
  <c r="F35" i="43"/>
  <c r="F34" i="43"/>
  <c r="F33" i="43"/>
  <c r="F32" i="43"/>
  <c r="F31" i="43"/>
  <c r="F30" i="43"/>
  <c r="F29" i="43"/>
  <c r="F28" i="43"/>
  <c r="F27" i="43"/>
  <c r="F26" i="43"/>
  <c r="F25" i="43"/>
  <c r="F24" i="43"/>
  <c r="F23" i="43"/>
  <c r="F22" i="43"/>
  <c r="F21" i="43"/>
  <c r="F20" i="43"/>
  <c r="F19" i="43"/>
  <c r="F18" i="43"/>
  <c r="F17" i="43"/>
  <c r="P104" i="40"/>
  <c r="P103" i="40"/>
  <c r="P102" i="40"/>
  <c r="P101" i="40"/>
  <c r="P100" i="40"/>
  <c r="P99" i="40"/>
  <c r="P98" i="40"/>
  <c r="P97" i="40"/>
  <c r="P96" i="40"/>
  <c r="P95" i="40"/>
  <c r="P94" i="40"/>
  <c r="P93" i="40"/>
  <c r="P92" i="40"/>
  <c r="P91" i="40"/>
  <c r="P90" i="40"/>
  <c r="P89" i="40"/>
  <c r="P88" i="40"/>
  <c r="P87" i="40"/>
  <c r="P86" i="40"/>
  <c r="P85" i="40"/>
  <c r="P84" i="40"/>
  <c r="P83" i="40"/>
  <c r="P82" i="40"/>
  <c r="P81" i="40"/>
  <c r="P80" i="40"/>
  <c r="P79" i="40"/>
  <c r="P78" i="40"/>
  <c r="P77" i="40"/>
  <c r="P76" i="40"/>
  <c r="P75" i="40"/>
  <c r="P74" i="40"/>
  <c r="P73" i="40"/>
  <c r="P72" i="40"/>
  <c r="P71" i="40"/>
  <c r="P70" i="40"/>
  <c r="P69" i="40"/>
  <c r="P68" i="40"/>
  <c r="P67" i="40"/>
  <c r="P66" i="40"/>
  <c r="P65" i="40"/>
  <c r="P64" i="40"/>
  <c r="P63" i="40"/>
  <c r="P62" i="40"/>
  <c r="P61" i="40"/>
  <c r="P60" i="40"/>
  <c r="P59" i="40"/>
  <c r="P58" i="40"/>
  <c r="P57" i="40"/>
  <c r="P56" i="40"/>
  <c r="P55" i="40"/>
  <c r="P54" i="40"/>
  <c r="P53" i="40"/>
  <c r="P52" i="40"/>
  <c r="P51" i="40"/>
  <c r="P50" i="40"/>
  <c r="P49" i="40"/>
  <c r="P48" i="40"/>
  <c r="P47" i="40"/>
  <c r="P46" i="40"/>
  <c r="P45" i="40"/>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34" i="41"/>
  <c r="P33" i="41"/>
  <c r="P32" i="41"/>
  <c r="P31" i="41"/>
  <c r="P30" i="41"/>
  <c r="P29" i="41"/>
  <c r="P28" i="41"/>
  <c r="P27" i="41"/>
  <c r="P26" i="41"/>
  <c r="P25" i="41"/>
  <c r="P24" i="41"/>
  <c r="P23" i="41"/>
  <c r="P22" i="41"/>
  <c r="P21" i="41"/>
  <c r="P20" i="41"/>
  <c r="P19" i="41"/>
  <c r="P18" i="41"/>
  <c r="P17" i="41"/>
  <c r="P16" i="41"/>
  <c r="P15" i="41"/>
  <c r="P105" i="40" l="1"/>
  <c r="P35" i="41" s="1"/>
  <c r="P36" i="41" s="1"/>
  <c r="E37" i="41" s="1"/>
  <c r="F130" i="43"/>
  <c r="E105" i="40" l="1"/>
  <c r="B13" i="43" l="1"/>
  <c r="B11" i="43"/>
  <c r="B9" i="43"/>
  <c r="M11" i="40"/>
  <c r="J6" i="40"/>
  <c r="J7" i="40"/>
  <c r="J8" i="40"/>
  <c r="C47" i="33" l="1"/>
  <c r="C49" i="33" s="1"/>
  <c r="C50" i="33"/>
  <c r="A107" i="43" l="1"/>
  <c r="B107" i="43"/>
  <c r="A108" i="43"/>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129" i="43"/>
  <c r="B129" i="43"/>
  <c r="C43" i="33" l="1"/>
  <c r="C42" i="33"/>
  <c r="C41" i="33"/>
  <c r="C40" i="33"/>
  <c r="C39" i="33"/>
  <c r="C38" i="33"/>
  <c r="C37" i="33"/>
  <c r="C36" i="33"/>
  <c r="C35" i="33"/>
  <c r="C34" i="33"/>
  <c r="C33" i="33"/>
  <c r="C32" i="33"/>
  <c r="C31" i="33"/>
  <c r="C30" i="33"/>
  <c r="C29" i="33"/>
  <c r="C28" i="33"/>
  <c r="C27" i="33"/>
  <c r="C26" i="33"/>
  <c r="C25" i="33"/>
  <c r="C24" i="33"/>
  <c r="C23" i="33"/>
  <c r="C22" i="33"/>
  <c r="C21" i="33"/>
  <c r="C20" i="33"/>
  <c r="C19" i="33"/>
  <c r="C18" i="3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A106" i="43"/>
  <c r="B106" i="43"/>
  <c r="B38" i="43"/>
  <c r="A38" i="43"/>
  <c r="A25" i="43"/>
  <c r="B25" i="43"/>
  <c r="A26" i="43"/>
  <c r="B26" i="43"/>
  <c r="A27" i="43"/>
  <c r="B27" i="43"/>
  <c r="A28" i="43"/>
  <c r="B28" i="43"/>
  <c r="A29" i="43"/>
  <c r="B29" i="43"/>
  <c r="A30" i="43"/>
  <c r="B30" i="43"/>
  <c r="A31" i="43"/>
  <c r="B31" i="43"/>
  <c r="A32" i="43"/>
  <c r="B32" i="43"/>
  <c r="A33" i="43"/>
  <c r="B33" i="43"/>
  <c r="A34" i="43"/>
  <c r="B34" i="43"/>
  <c r="A35" i="43"/>
  <c r="B35" i="43"/>
  <c r="A36" i="43"/>
  <c r="B36" i="43"/>
  <c r="A24" i="43"/>
  <c r="A23" i="43"/>
  <c r="A22" i="43"/>
  <c r="A21" i="43"/>
  <c r="A20" i="43"/>
  <c r="A19" i="43"/>
  <c r="A18" i="43"/>
  <c r="B18" i="43"/>
  <c r="B19" i="43"/>
  <c r="B20" i="43"/>
  <c r="B21" i="43"/>
  <c r="B22" i="43"/>
  <c r="B23" i="43"/>
  <c r="B24" i="43"/>
  <c r="B17" i="43"/>
  <c r="A17" i="43"/>
  <c r="B12" i="43"/>
  <c r="B10" i="43"/>
  <c r="B8" i="43"/>
  <c r="A3" i="43"/>
  <c r="A2" i="43"/>
  <c r="A1" i="43"/>
  <c r="C44" i="33" l="1"/>
  <c r="C51" i="33" s="1"/>
  <c r="E49" i="41"/>
  <c r="B7" i="40" l="1"/>
  <c r="M104" i="40" l="1"/>
  <c r="F104" i="40"/>
  <c r="M103" i="40"/>
  <c r="F103" i="40"/>
  <c r="D128" i="43" s="1"/>
  <c r="F102" i="40"/>
  <c r="M101" i="40"/>
  <c r="F101" i="40"/>
  <c r="M100" i="40"/>
  <c r="F100" i="40"/>
  <c r="D125" i="43" s="1"/>
  <c r="M99" i="40"/>
  <c r="F99" i="40"/>
  <c r="M98" i="40"/>
  <c r="F98" i="40"/>
  <c r="M97" i="40"/>
  <c r="F97" i="40"/>
  <c r="M96" i="40"/>
  <c r="F96" i="40"/>
  <c r="M95" i="40"/>
  <c r="F95" i="40"/>
  <c r="D120" i="43" s="1"/>
  <c r="M94" i="40"/>
  <c r="F94" i="40"/>
  <c r="M93" i="40"/>
  <c r="F93" i="40"/>
  <c r="M92" i="40"/>
  <c r="F92" i="40"/>
  <c r="D117" i="43" s="1"/>
  <c r="M91" i="40"/>
  <c r="F91" i="40"/>
  <c r="M90" i="40"/>
  <c r="F90" i="40"/>
  <c r="M89" i="40"/>
  <c r="F89" i="40"/>
  <c r="M88" i="40"/>
  <c r="F88" i="40"/>
  <c r="M87" i="40"/>
  <c r="F87" i="40"/>
  <c r="D112" i="43" s="1"/>
  <c r="M86" i="40"/>
  <c r="F86" i="40"/>
  <c r="M85" i="40"/>
  <c r="F85" i="40"/>
  <c r="M84" i="40"/>
  <c r="F84" i="40"/>
  <c r="D109" i="43" s="1"/>
  <c r="M83" i="40"/>
  <c r="F83" i="40"/>
  <c r="M82" i="40"/>
  <c r="F82" i="40"/>
  <c r="M81" i="40"/>
  <c r="F81" i="40"/>
  <c r="M80" i="40"/>
  <c r="F80" i="40"/>
  <c r="M79" i="40"/>
  <c r="F79" i="40"/>
  <c r="D104" i="43" s="1"/>
  <c r="M78" i="40"/>
  <c r="F78" i="40"/>
  <c r="M77" i="40"/>
  <c r="F77" i="40"/>
  <c r="M76" i="40"/>
  <c r="F76" i="40"/>
  <c r="D101" i="43" s="1"/>
  <c r="M75" i="40"/>
  <c r="F75" i="40"/>
  <c r="M74" i="40"/>
  <c r="F74" i="40"/>
  <c r="M73" i="40"/>
  <c r="F73" i="40"/>
  <c r="M72" i="40"/>
  <c r="F72" i="40"/>
  <c r="B8" i="40"/>
  <c r="F21" i="40"/>
  <c r="D46" i="43" l="1"/>
  <c r="N79" i="40"/>
  <c r="N76" i="40"/>
  <c r="N94" i="40"/>
  <c r="D119" i="43"/>
  <c r="N80" i="40"/>
  <c r="D105" i="43"/>
  <c r="N91" i="40"/>
  <c r="D116" i="43"/>
  <c r="D127" i="43"/>
  <c r="N88" i="40"/>
  <c r="D113" i="43"/>
  <c r="N99" i="40"/>
  <c r="D124" i="43"/>
  <c r="N95" i="40"/>
  <c r="N77" i="40"/>
  <c r="D102" i="43"/>
  <c r="N87" i="40"/>
  <c r="N81" i="40"/>
  <c r="D106" i="43"/>
  <c r="N84" i="40"/>
  <c r="N78" i="40"/>
  <c r="D103" i="43"/>
  <c r="N89" i="40"/>
  <c r="D114" i="43"/>
  <c r="N92" i="40"/>
  <c r="N96" i="40"/>
  <c r="D121" i="43"/>
  <c r="N103" i="40"/>
  <c r="N74" i="40"/>
  <c r="D99" i="43"/>
  <c r="N86" i="40"/>
  <c r="D111" i="43"/>
  <c r="N93" i="40"/>
  <c r="D118" i="43"/>
  <c r="N100" i="40"/>
  <c r="N104" i="40"/>
  <c r="D129" i="43"/>
  <c r="N73" i="40"/>
  <c r="D98" i="43"/>
  <c r="N98" i="40"/>
  <c r="D123" i="43"/>
  <c r="N85" i="40"/>
  <c r="D110" i="43"/>
  <c r="N75" i="40"/>
  <c r="D100" i="43"/>
  <c r="N82" i="40"/>
  <c r="D107" i="43"/>
  <c r="N72" i="40"/>
  <c r="D97" i="43"/>
  <c r="N83" i="40"/>
  <c r="D108" i="43"/>
  <c r="N90" i="40"/>
  <c r="D115" i="43"/>
  <c r="N97" i="40"/>
  <c r="D122" i="43"/>
  <c r="N101" i="40"/>
  <c r="D126" i="43"/>
  <c r="F18" i="41"/>
  <c r="M102" i="40" l="1"/>
  <c r="N102" i="40" s="1"/>
  <c r="D20" i="43"/>
  <c r="M81" i="41"/>
  <c r="N81" i="41" s="1"/>
  <c r="M83" i="41"/>
  <c r="N83" i="41" s="1"/>
  <c r="M79" i="41"/>
  <c r="N79" i="41" s="1"/>
  <c r="M88" i="41"/>
  <c r="N88" i="41" s="1"/>
  <c r="M85" i="41"/>
  <c r="N85" i="41" s="1"/>
  <c r="M78" i="41"/>
  <c r="N78" i="41" s="1"/>
  <c r="M84" i="41"/>
  <c r="N84" i="41" s="1"/>
  <c r="M77" i="41"/>
  <c r="N77" i="41" s="1"/>
  <c r="M87" i="41"/>
  <c r="N87" i="41" s="1"/>
  <c r="M80" i="41"/>
  <c r="N80" i="41" s="1"/>
  <c r="M82" i="41"/>
  <c r="N82" i="41" s="1"/>
  <c r="F55" i="40"/>
  <c r="D80" i="43" s="1"/>
  <c r="N89" i="41" l="1"/>
  <c r="B6" i="40"/>
  <c r="A3" i="33"/>
  <c r="A2" i="33"/>
  <c r="A1" i="33"/>
  <c r="A3" i="40"/>
  <c r="A2" i="40"/>
  <c r="A1" i="40"/>
  <c r="M18" i="41"/>
  <c r="N18" i="41" s="1"/>
  <c r="F27" i="41"/>
  <c r="F34" i="41"/>
  <c r="F33" i="41"/>
  <c r="F32" i="41"/>
  <c r="F31" i="41"/>
  <c r="F30" i="41"/>
  <c r="F29" i="41"/>
  <c r="F28" i="41"/>
  <c r="F26" i="41"/>
  <c r="F25" i="41"/>
  <c r="F24" i="41"/>
  <c r="F23" i="41"/>
  <c r="F22" i="41"/>
  <c r="F21" i="41"/>
  <c r="F20" i="41"/>
  <c r="F19" i="41"/>
  <c r="F17" i="41"/>
  <c r="F16" i="41"/>
  <c r="F15" i="41"/>
  <c r="D29" i="43" l="1"/>
  <c r="D17" i="43"/>
  <c r="D36" i="43"/>
  <c r="D28" i="43"/>
  <c r="D19" i="43"/>
  <c r="D21" i="43"/>
  <c r="D30" i="43"/>
  <c r="D26" i="43"/>
  <c r="D35" i="43"/>
  <c r="D27" i="43"/>
  <c r="D32" i="43"/>
  <c r="D18" i="43"/>
  <c r="D31" i="43"/>
  <c r="D33" i="43"/>
  <c r="D22" i="43"/>
  <c r="D24" i="43"/>
  <c r="D25" i="43"/>
  <c r="D34" i="43"/>
  <c r="D23" i="43"/>
  <c r="M60" i="41"/>
  <c r="M55" i="41"/>
  <c r="M59" i="41"/>
  <c r="M68" i="41"/>
  <c r="M69" i="41"/>
  <c r="M70" i="41"/>
  <c r="N70" i="41" s="1"/>
  <c r="M71" i="41"/>
  <c r="N71" i="41" s="1"/>
  <c r="M72" i="41"/>
  <c r="N72" i="41" s="1"/>
  <c r="M73" i="41"/>
  <c r="N73" i="41" s="1"/>
  <c r="M76" i="41"/>
  <c r="N76" i="41" s="1"/>
  <c r="M57" i="41"/>
  <c r="M61" i="41"/>
  <c r="M56" i="41"/>
  <c r="M58" i="41"/>
  <c r="M62" i="41"/>
  <c r="M63" i="41"/>
  <c r="M64" i="41"/>
  <c r="M65" i="41"/>
  <c r="M66" i="41"/>
  <c r="M67" i="41"/>
  <c r="M74" i="41"/>
  <c r="N74" i="41" s="1"/>
  <c r="M75" i="41"/>
  <c r="N75" i="41" s="1"/>
  <c r="M23" i="41" l="1"/>
  <c r="N23" i="41" s="1"/>
  <c r="M29" i="41"/>
  <c r="N29" i="41" s="1"/>
  <c r="M31" i="41"/>
  <c r="N31" i="41" s="1"/>
  <c r="M25" i="41"/>
  <c r="N25" i="41" s="1"/>
  <c r="M27" i="41"/>
  <c r="N27" i="41" s="1"/>
  <c r="M34" i="41"/>
  <c r="N34" i="41" s="1"/>
  <c r="M19" i="41"/>
  <c r="N19" i="41" s="1"/>
  <c r="M15" i="41"/>
  <c r="N15" i="41" s="1"/>
  <c r="M26" i="41"/>
  <c r="N26" i="41" s="1"/>
  <c r="M33" i="41"/>
  <c r="N33" i="41" s="1"/>
  <c r="M20" i="41"/>
  <c r="N20" i="41" s="1"/>
  <c r="M28" i="41"/>
  <c r="N28" i="41" s="1"/>
  <c r="M17" i="41"/>
  <c r="N17" i="41" s="1"/>
  <c r="M32" i="41"/>
  <c r="N32" i="41" s="1"/>
  <c r="M22" i="41"/>
  <c r="N22" i="41" s="1"/>
  <c r="M16" i="41"/>
  <c r="N16" i="41" s="1"/>
  <c r="M30" i="41"/>
  <c r="N30" i="41" s="1"/>
  <c r="M24" i="41"/>
  <c r="N24" i="41" s="1"/>
  <c r="M21" i="41"/>
  <c r="N21" i="41" s="1"/>
  <c r="N56" i="41"/>
  <c r="M89" i="41"/>
  <c r="N69" i="41"/>
  <c r="N68" i="41"/>
  <c r="N67" i="41"/>
  <c r="N66" i="41"/>
  <c r="N65" i="41"/>
  <c r="N64" i="41"/>
  <c r="N63" i="41"/>
  <c r="N62" i="41"/>
  <c r="N61" i="41"/>
  <c r="N60" i="41"/>
  <c r="N59" i="41"/>
  <c r="N58" i="41"/>
  <c r="N57" i="41"/>
  <c r="N55" i="41" l="1"/>
  <c r="F56" i="40"/>
  <c r="D81" i="43" s="1"/>
  <c r="F57" i="40"/>
  <c r="D82" i="43" s="1"/>
  <c r="F58" i="40"/>
  <c r="D83" i="43" s="1"/>
  <c r="F59" i="40"/>
  <c r="D84" i="43" s="1"/>
  <c r="F60" i="40"/>
  <c r="D85" i="43" s="1"/>
  <c r="F61" i="40"/>
  <c r="D86" i="43" s="1"/>
  <c r="M55" i="40"/>
  <c r="N55" i="40" s="1"/>
  <c r="M56" i="40"/>
  <c r="M57" i="40"/>
  <c r="M58" i="40"/>
  <c r="M59" i="40"/>
  <c r="M60" i="40"/>
  <c r="M61" i="40"/>
  <c r="F35" i="40"/>
  <c r="D60" i="43" s="1"/>
  <c r="F36" i="40"/>
  <c r="F37" i="40"/>
  <c r="D62" i="43" s="1"/>
  <c r="F38" i="40"/>
  <c r="D63" i="43" s="1"/>
  <c r="F39" i="40"/>
  <c r="D64" i="43" s="1"/>
  <c r="F40" i="40"/>
  <c r="D65" i="43" s="1"/>
  <c r="F41" i="40"/>
  <c r="D66" i="43" s="1"/>
  <c r="F42" i="40"/>
  <c r="D67" i="43" s="1"/>
  <c r="F43" i="40"/>
  <c r="D68" i="43" s="1"/>
  <c r="F44" i="40"/>
  <c r="M35" i="40"/>
  <c r="M36" i="40"/>
  <c r="M37" i="40"/>
  <c r="M38" i="40"/>
  <c r="M39" i="40"/>
  <c r="M40" i="40"/>
  <c r="M41" i="40"/>
  <c r="M42" i="40"/>
  <c r="M43" i="40"/>
  <c r="M44" i="40"/>
  <c r="N39" i="40" l="1"/>
  <c r="N58" i="40"/>
  <c r="N38" i="40"/>
  <c r="N43" i="40"/>
  <c r="N42" i="40"/>
  <c r="N40" i="40"/>
  <c r="N59" i="40"/>
  <c r="N44" i="40"/>
  <c r="D69" i="43"/>
  <c r="N56" i="40"/>
  <c r="N36" i="40"/>
  <c r="D61" i="43"/>
  <c r="N60" i="40"/>
  <c r="N35" i="40"/>
  <c r="N61" i="40"/>
  <c r="N57" i="40"/>
  <c r="N41" i="40"/>
  <c r="N37" i="40"/>
  <c r="F19" i="40"/>
  <c r="F20" i="40"/>
  <c r="F22" i="40"/>
  <c r="F23" i="40"/>
  <c r="F24" i="40"/>
  <c r="D49" i="43" s="1"/>
  <c r="F25" i="40"/>
  <c r="D50" i="43" s="1"/>
  <c r="F26" i="40"/>
  <c r="D51" i="43" s="1"/>
  <c r="F27" i="40"/>
  <c r="D52" i="43" s="1"/>
  <c r="F28" i="40"/>
  <c r="D53" i="43" s="1"/>
  <c r="F29" i="40"/>
  <c r="D54" i="43" s="1"/>
  <c r="M21" i="40"/>
  <c r="M24" i="40"/>
  <c r="M25" i="40"/>
  <c r="M26" i="40"/>
  <c r="M27" i="40"/>
  <c r="M28" i="40"/>
  <c r="M29" i="40"/>
  <c r="F30" i="40"/>
  <c r="D55" i="43" s="1"/>
  <c r="F31" i="40"/>
  <c r="D56" i="43" s="1"/>
  <c r="F32" i="40"/>
  <c r="D57" i="43" s="1"/>
  <c r="F33" i="40"/>
  <c r="D58" i="43" s="1"/>
  <c r="F34" i="40"/>
  <c r="D59" i="43" s="1"/>
  <c r="F45" i="40"/>
  <c r="D70" i="43" s="1"/>
  <c r="F46" i="40"/>
  <c r="D71" i="43" s="1"/>
  <c r="F47" i="40"/>
  <c r="D72" i="43" s="1"/>
  <c r="F48" i="40"/>
  <c r="D73" i="43" s="1"/>
  <c r="F49" i="40"/>
  <c r="D74" i="43" s="1"/>
  <c r="F50" i="40"/>
  <c r="D75" i="43" s="1"/>
  <c r="M30" i="40"/>
  <c r="M31" i="40"/>
  <c r="M32" i="40"/>
  <c r="M33" i="40"/>
  <c r="M34" i="40"/>
  <c r="M45" i="40"/>
  <c r="M46" i="40"/>
  <c r="M47" i="40"/>
  <c r="M48" i="40"/>
  <c r="M49" i="40"/>
  <c r="M50" i="40"/>
  <c r="M71" i="40"/>
  <c r="F71" i="40"/>
  <c r="D96" i="43" s="1"/>
  <c r="M70" i="40"/>
  <c r="F70" i="40"/>
  <c r="D95" i="43" s="1"/>
  <c r="M69" i="40"/>
  <c r="F69" i="40"/>
  <c r="D94" i="43" s="1"/>
  <c r="M68" i="40"/>
  <c r="F68" i="40"/>
  <c r="D93" i="43" s="1"/>
  <c r="M67" i="40"/>
  <c r="F67" i="40"/>
  <c r="D92" i="43" s="1"/>
  <c r="M66" i="40"/>
  <c r="F66" i="40"/>
  <c r="D91" i="43" s="1"/>
  <c r="M65" i="40"/>
  <c r="F65" i="40"/>
  <c r="D90" i="43" s="1"/>
  <c r="M64" i="40"/>
  <c r="F64" i="40"/>
  <c r="D89" i="43" s="1"/>
  <c r="M63" i="40"/>
  <c r="F63" i="40"/>
  <c r="D88" i="43" s="1"/>
  <c r="M62" i="40"/>
  <c r="F62" i="40"/>
  <c r="D87" i="43" s="1"/>
  <c r="M54" i="40"/>
  <c r="F54" i="40"/>
  <c r="D79" i="43" s="1"/>
  <c r="M53" i="40"/>
  <c r="F53" i="40"/>
  <c r="D78" i="43" s="1"/>
  <c r="M52" i="40"/>
  <c r="F52" i="40"/>
  <c r="D77" i="43" s="1"/>
  <c r="M51" i="40"/>
  <c r="F51" i="40"/>
  <c r="D76" i="43" s="1"/>
  <c r="F18" i="40"/>
  <c r="F17" i="40"/>
  <c r="F16" i="40"/>
  <c r="F15" i="40"/>
  <c r="F14" i="40"/>
  <c r="F13" i="40"/>
  <c r="D43" i="43" l="1"/>
  <c r="D40" i="43"/>
  <c r="D39" i="43"/>
  <c r="M14" i="40"/>
  <c r="N14" i="40" s="1"/>
  <c r="D48" i="43"/>
  <c r="D45" i="43"/>
  <c r="D44" i="43"/>
  <c r="D41" i="43"/>
  <c r="D42" i="43"/>
  <c r="D47" i="43"/>
  <c r="M22" i="40"/>
  <c r="N22" i="40" s="1"/>
  <c r="D38" i="43"/>
  <c r="H105" i="40"/>
  <c r="N31" i="40"/>
  <c r="N45" i="40"/>
  <c r="N29" i="40"/>
  <c r="N21" i="40"/>
  <c r="N25" i="40"/>
  <c r="N48" i="40"/>
  <c r="N30" i="40"/>
  <c r="N24" i="40"/>
  <c r="N50" i="40"/>
  <c r="N46" i="40"/>
  <c r="N32" i="40"/>
  <c r="N26" i="40"/>
  <c r="N34" i="40"/>
  <c r="N28" i="40"/>
  <c r="N49" i="40"/>
  <c r="N68" i="40"/>
  <c r="N54" i="40"/>
  <c r="N65" i="40"/>
  <c r="N69" i="40"/>
  <c r="N64" i="40"/>
  <c r="N53" i="40"/>
  <c r="N47" i="40"/>
  <c r="N33" i="40"/>
  <c r="N27" i="40"/>
  <c r="F105" i="40"/>
  <c r="F35" i="41" s="1"/>
  <c r="N52" i="40"/>
  <c r="N62" i="40"/>
  <c r="N67" i="40"/>
  <c r="N70" i="40"/>
  <c r="N51" i="40"/>
  <c r="N63" i="40"/>
  <c r="N66" i="40"/>
  <c r="N71" i="40"/>
  <c r="H35" i="41" l="1"/>
  <c r="H36" i="41" s="1"/>
  <c r="M23" i="40"/>
  <c r="N23" i="40" s="1"/>
  <c r="M15" i="40"/>
  <c r="N15" i="40" s="1"/>
  <c r="I105" i="40"/>
  <c r="M16" i="40"/>
  <c r="N16" i="40" s="1"/>
  <c r="K105" i="40"/>
  <c r="D130" i="43"/>
  <c r="M18" i="40"/>
  <c r="N18" i="40" s="1"/>
  <c r="J105" i="40"/>
  <c r="M17" i="40"/>
  <c r="N17" i="40" s="1"/>
  <c r="M20" i="40"/>
  <c r="N20" i="40" s="1"/>
  <c r="M19" i="40"/>
  <c r="N19" i="40" s="1"/>
  <c r="M13" i="40"/>
  <c r="G105" i="40"/>
  <c r="G35" i="41" s="1"/>
  <c r="F36" i="41"/>
  <c r="F41" i="41" s="1"/>
  <c r="K35" i="41" l="1"/>
  <c r="K36" i="41" s="1"/>
  <c r="J35" i="41"/>
  <c r="J36" i="41" s="1"/>
  <c r="I35" i="41"/>
  <c r="I36" i="41" s="1"/>
  <c r="H42" i="41"/>
  <c r="H41" i="41"/>
  <c r="H43" i="41"/>
  <c r="H45" i="41"/>
  <c r="H47" i="41"/>
  <c r="H48" i="41"/>
  <c r="H40" i="41"/>
  <c r="H46" i="41"/>
  <c r="H44" i="41"/>
  <c r="G36" i="41"/>
  <c r="N13" i="40"/>
  <c r="N105" i="40" s="1"/>
  <c r="M105" i="40"/>
  <c r="F43" i="41"/>
  <c r="F40" i="41"/>
  <c r="F45" i="41"/>
  <c r="F42" i="41"/>
  <c r="F48" i="41"/>
  <c r="F47" i="41"/>
  <c r="F46" i="41"/>
  <c r="F44" i="41"/>
  <c r="K45" i="41" l="1"/>
  <c r="K48" i="41"/>
  <c r="K41" i="41"/>
  <c r="K44" i="41"/>
  <c r="K43" i="41"/>
  <c r="K46" i="41"/>
  <c r="K40" i="41"/>
  <c r="K47" i="41"/>
  <c r="K42" i="41"/>
  <c r="M35" i="41"/>
  <c r="M36" i="41" s="1"/>
  <c r="J43" i="41"/>
  <c r="J47" i="41"/>
  <c r="J46" i="41"/>
  <c r="J42" i="41"/>
  <c r="J44" i="41"/>
  <c r="J45" i="41"/>
  <c r="J48" i="41"/>
  <c r="J40" i="41"/>
  <c r="J41" i="41"/>
  <c r="I46" i="41"/>
  <c r="I47" i="41"/>
  <c r="I48" i="41"/>
  <c r="I42" i="41"/>
  <c r="I43" i="41"/>
  <c r="I40" i="41"/>
  <c r="I41" i="41"/>
  <c r="I44" i="41"/>
  <c r="I45" i="41"/>
  <c r="G48" i="41"/>
  <c r="G46" i="41"/>
  <c r="G42" i="41"/>
  <c r="G47" i="41"/>
  <c r="G40" i="41"/>
  <c r="G41" i="41"/>
  <c r="G43" i="41"/>
  <c r="G45" i="41"/>
  <c r="G44" i="41"/>
  <c r="F49" i="41"/>
  <c r="M41" i="41" l="1"/>
  <c r="N41" i="41" s="1"/>
  <c r="N35" i="41"/>
  <c r="N36" i="41" s="1"/>
  <c r="M43" i="41"/>
  <c r="N43" i="41" s="1"/>
  <c r="M42" i="41"/>
  <c r="N42" i="41" s="1"/>
  <c r="M45" i="41"/>
  <c r="N45" i="41" s="1"/>
  <c r="K49" i="41"/>
  <c r="K51" i="41" s="1"/>
  <c r="K91" i="41" s="1"/>
  <c r="K95" i="41" s="1"/>
  <c r="M46" i="41"/>
  <c r="N46" i="41" s="1"/>
  <c r="I49" i="41"/>
  <c r="I51" i="41" s="1"/>
  <c r="I91" i="41" s="1"/>
  <c r="I95" i="41" s="1"/>
  <c r="J49" i="41"/>
  <c r="J51" i="41" s="1"/>
  <c r="J91" i="41" s="1"/>
  <c r="J95" i="41" s="1"/>
  <c r="M44" i="41"/>
  <c r="N44" i="41" s="1"/>
  <c r="M48" i="41"/>
  <c r="N48" i="41" s="1"/>
  <c r="M40" i="41"/>
  <c r="G49" i="41"/>
  <c r="G51" i="41" s="1"/>
  <c r="G91" i="41" s="1"/>
  <c r="G95" i="41" s="1"/>
  <c r="M47" i="41"/>
  <c r="N47" i="41" s="1"/>
  <c r="H49" i="41"/>
  <c r="H51" i="41" s="1"/>
  <c r="H91" i="41" s="1"/>
  <c r="H95" i="41" s="1"/>
  <c r="F51" i="41"/>
  <c r="F91" i="41" s="1"/>
  <c r="F97" i="41" l="1"/>
  <c r="F95" i="41"/>
  <c r="K97" i="41"/>
  <c r="J97" i="41"/>
  <c r="I97" i="41"/>
  <c r="H97" i="41"/>
  <c r="M91" i="41"/>
  <c r="N91" i="41" s="1"/>
  <c r="M49" i="41"/>
  <c r="M51" i="41" s="1"/>
  <c r="N40" i="41"/>
  <c r="N49" i="41" s="1"/>
  <c r="N51" i="41" s="1"/>
  <c r="G97" i="41" l="1"/>
  <c r="M97" i="41" s="1"/>
  <c r="N9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Dara Kaing</author>
  </authors>
  <commentList>
    <comment ref="B14" authorId="0" shapeId="0" xr:uid="{07A3870D-28DA-4884-9185-E23D4CA133B6}">
      <text>
        <r>
          <rPr>
            <b/>
            <sz val="9"/>
            <color indexed="81"/>
            <rFont val="Tahoma"/>
            <family val="2"/>
          </rPr>
          <t>DPH/OVP:</t>
        </r>
        <r>
          <rPr>
            <sz val="9"/>
            <color indexed="81"/>
            <rFont val="Tahoma"/>
            <family val="2"/>
          </rPr>
          <t xml:space="preserve">
Dual payroll title is not allowed</t>
        </r>
      </text>
    </comment>
    <comment ref="D14" authorId="0" shapeId="0" xr:uid="{5E6CB630-BB4D-43C5-8B8D-3224FC5EB184}">
      <text>
        <r>
          <rPr>
            <b/>
            <sz val="9"/>
            <color indexed="81"/>
            <rFont val="Tahoma"/>
            <family val="2"/>
          </rPr>
          <t>DPH/OVP:</t>
        </r>
        <r>
          <rPr>
            <sz val="9"/>
            <color indexed="81"/>
            <rFont val="Tahoma"/>
            <family val="2"/>
          </rPr>
          <t xml:space="preserve">
Minimum monthly salary for a full-time employee is $3,000. Please convert any part-time salary to a full-time salary.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Dara Kaing</author>
  </authors>
  <commentList>
    <comment ref="B12" authorId="0" shapeId="0" xr:uid="{D2DBFCB3-D445-4641-A263-229C2678D5A5}">
      <text>
        <r>
          <rPr>
            <b/>
            <sz val="9"/>
            <color indexed="81"/>
            <rFont val="Tahoma"/>
            <family val="2"/>
          </rPr>
          <t>DPH/OVP:</t>
        </r>
        <r>
          <rPr>
            <sz val="9"/>
            <color indexed="81"/>
            <rFont val="Tahoma"/>
            <family val="2"/>
          </rPr>
          <t xml:space="preserve">
Dual payroll title is not allowed</t>
        </r>
      </text>
    </comment>
    <comment ref="D12" authorId="0" shapeId="0" xr:uid="{C66F76D8-0E8C-41DF-920B-A14A6BA64490}">
      <text>
        <r>
          <rPr>
            <b/>
            <sz val="9"/>
            <color indexed="81"/>
            <rFont val="Tahoma"/>
            <family val="2"/>
          </rPr>
          <t>DPH/OVP:</t>
        </r>
        <r>
          <rPr>
            <sz val="9"/>
            <color indexed="81"/>
            <rFont val="Tahoma"/>
            <family val="2"/>
          </rPr>
          <t xml:space="preserve">
Minimum monthly salary for a full-time employee is $3,000. Please convert any part-time salary to a full-time salary.</t>
        </r>
      </text>
    </comment>
  </commentList>
</comments>
</file>

<file path=xl/sharedStrings.xml><?xml version="1.0" encoding="utf-8"?>
<sst xmlns="http://schemas.openxmlformats.org/spreadsheetml/2006/main" count="216" uniqueCount="143">
  <si>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</si>
  <si>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</si>
  <si>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</si>
  <si>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</si>
  <si>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</si>
  <si>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</si>
  <si>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</si>
  <si>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</si>
  <si>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</si>
  <si>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</si>
  <si>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</si>
  <si>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</si>
  <si>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</si>
  <si>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</si>
  <si>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CONTRACT NUMBER:</t>
  </si>
  <si>
    <t>CalWORKs</t>
  </si>
  <si>
    <t>GR</t>
  </si>
  <si>
    <t>Salary</t>
  </si>
  <si>
    <t>Name</t>
  </si>
  <si>
    <t>Title</t>
  </si>
  <si>
    <t xml:space="preserve">Employee </t>
  </si>
  <si>
    <t xml:space="preserve">Payroll </t>
  </si>
  <si>
    <t xml:space="preserve">Monthly </t>
  </si>
  <si>
    <t>Request</t>
  </si>
  <si>
    <t xml:space="preserve">Budget </t>
  </si>
  <si>
    <t>BUDGET PERIOD:</t>
  </si>
  <si>
    <t xml:space="preserve">Health Plan </t>
  </si>
  <si>
    <t xml:space="preserve">Retirement </t>
  </si>
  <si>
    <t xml:space="preserve">SUI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</si>
  <si>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</si>
  <si>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</si>
  <si>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</si>
  <si>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</si>
  <si>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</si>
  <si>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</si>
  <si>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</si>
  <si>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</si>
  <si>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</si>
  <si>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</si>
  <si>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</si>
  <si>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</si>
  <si>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</si>
  <si>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</si>
  <si>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</si>
  <si>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</si>
  <si>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</si>
  <si>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</si>
  <si>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</si>
  <si>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</si>
  <si>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</si>
  <si>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</si>
  <si>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</si>
  <si>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</si>
  <si>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</si>
  <si>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</si>
  <si>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</si>
  <si>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</si>
  <si>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</si>
  <si>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</si>
  <si>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</si>
  <si>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</si>
  <si>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BUDGET FORM</t>
  </si>
  <si>
    <t>DOMESTIC VIOLENCE SUPPORTIVE SERVICES (DVSS)</t>
  </si>
  <si>
    <t>Case Management</t>
  </si>
  <si>
    <t>Legal Services</t>
  </si>
  <si>
    <t>Service</t>
  </si>
  <si>
    <t>FTE</t>
  </si>
  <si>
    <r>
      <t xml:space="preserve">BUDGET PERIOD:
</t>
    </r>
    <r>
      <rPr>
        <i/>
        <sz val="9"/>
        <rFont val="Arial"/>
        <family val="2"/>
      </rPr>
      <t>Select from drop-down</t>
    </r>
  </si>
  <si>
    <t>Computer, Printer, and Software</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</si>
  <si>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</si>
  <si>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</si>
  <si>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</si>
  <si>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</si>
  <si>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</si>
  <si>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</si>
  <si>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</si>
  <si>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</si>
  <si>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</si>
  <si>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</si>
  <si>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</si>
  <si>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</si>
  <si>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</si>
  <si>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</si>
  <si>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r>
      <t xml:space="preserve">PROGRAM:
</t>
    </r>
    <r>
      <rPr>
        <i/>
        <sz val="9"/>
        <rFont val="Arial"/>
        <family val="2"/>
      </rPr>
      <t>Select from drop-down</t>
    </r>
  </si>
  <si>
    <t>This section is for verification only.</t>
  </si>
  <si>
    <t>Budget Allocation by Supervisorial District</t>
  </si>
  <si>
    <t>2</t>
  </si>
  <si>
    <t>3</t>
  </si>
  <si>
    <t>4</t>
  </si>
  <si>
    <t>5</t>
  </si>
  <si>
    <t>PROGRAM:</t>
  </si>
  <si>
    <t>Column72</t>
  </si>
  <si>
    <t>Column73</t>
  </si>
  <si>
    <t>Column122</t>
  </si>
  <si>
    <t>Column133</t>
  </si>
  <si>
    <t xml:space="preserve">PROGRAM:
</t>
  </si>
  <si>
    <t>Allocated %</t>
  </si>
  <si>
    <r>
      <rPr>
        <b/>
        <sz val="11"/>
        <rFont val="Arial"/>
        <family val="2"/>
      </rPr>
      <t>1) Contractor, Contract Number, Annual Contract Amount, Service Type, Program, and Budget Period:</t>
    </r>
    <r>
      <rPr>
        <sz val="11"/>
        <rFont val="Arial"/>
        <family val="2"/>
      </rPr>
      <t xml:space="preserve"> linked from "Budget" tab.</t>
    </r>
  </si>
  <si>
    <t>Service Description</t>
  </si>
  <si>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</si>
  <si>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Budget Request, and Budget Allocation by Supervisorial District (1,2,3,4,5). Service Description and Budget Request are linked to "Operating Costs Justification" tab.</t>
    </r>
  </si>
  <si>
    <t>BUDGET FORM - ADDITIONAL PERSONNEL</t>
  </si>
  <si>
    <r>
      <rPr>
        <b/>
        <sz val="11"/>
        <rFont val="Arial"/>
        <family val="2"/>
      </rPr>
      <t>5) Employee Benefits (EB):</t>
    </r>
    <r>
      <rPr>
        <sz val="11"/>
        <rFont val="Arial"/>
        <family val="2"/>
      </rPr>
      <t xml:space="preserve"> Please input % in "Allocated %" column. Budget Request and Budget Allocation by Supervisorial District (1,2,3,4,5) columns are locked and auto-calculated.</t>
    </r>
  </si>
  <si>
    <t>7/1/26 - 6/30/27</t>
  </si>
  <si>
    <t>7/1/27 - 6/30/28</t>
  </si>
  <si>
    <t>Annualized FTE %</t>
  </si>
  <si>
    <t>FTE %</t>
  </si>
  <si>
    <t>START</t>
  </si>
  <si>
    <t>7/1/28 - 6/30/29</t>
  </si>
  <si>
    <t>7/1/29 - 6/30/30</t>
  </si>
  <si>
    <t>INDIRECT COSTS</t>
  </si>
  <si>
    <t>Hotel Bed Nights</t>
  </si>
  <si>
    <t>Translation</t>
  </si>
  <si>
    <t>Others</t>
  </si>
  <si>
    <t>FICA (7.65% = Medicare 1.45% and Social Security 6.20%)</t>
  </si>
  <si>
    <t>OFFICE OF VIOLENCE PREVENTION</t>
  </si>
  <si>
    <t>Gray, blue, yellow, and orange areas are locked and auto-calculated.</t>
  </si>
  <si>
    <r>
      <rPr>
        <b/>
        <sz val="11"/>
        <rFont val="Arial"/>
        <family val="2"/>
      </rPr>
      <t>2) Salaries Table:</t>
    </r>
    <r>
      <rPr>
        <sz val="11"/>
        <rFont val="Arial"/>
        <family val="2"/>
      </rPr>
      <t xml:space="preserve"> refer to above "Employee Name, Payroll Title" and "Budget Allocation by Supervisorial District" in the Budget tab section.</t>
    </r>
  </si>
  <si>
    <t>It's for additional salary lines that exceed 20 lines allowed in the Budget tab.</t>
  </si>
  <si>
    <t>Approved By</t>
  </si>
  <si>
    <t>Date</t>
  </si>
  <si>
    <r>
      <rPr>
        <b/>
        <sz val="11"/>
        <rFont val="Arial"/>
        <family val="2"/>
      </rPr>
      <t>8) Indirect Costs:</t>
    </r>
    <r>
      <rPr>
        <sz val="11"/>
        <rFont val="Arial"/>
        <family val="2"/>
      </rPr>
      <t xml:space="preserve"> Please input in columns: Budget Request and Budget Allocation by Supervisorial District (1,2,3,4,5).
If indirect cost rate is higher than 15% of direct costs, a copy of the current approved Negotiated Indirect Cost Rate Agreement (NICRA) is required.</t>
    </r>
  </si>
  <si>
    <t>Add'l Salary Budget Tab:</t>
  </si>
  <si>
    <r>
      <rPr>
        <b/>
        <sz val="11"/>
        <rFont val="Arial"/>
        <family val="2"/>
      </rPr>
      <t>1) Contractor, Contract Number, and Annual Contract Amount</t>
    </r>
    <r>
      <rPr>
        <sz val="11"/>
        <rFont val="Arial"/>
        <family val="2"/>
      </rPr>
      <t>: Please input contractor name, contract number, and annual contract amount. This information is linked to "Add'l Salary Budget", "Personnel Justification", and "Operating Costs Justification" tab.</t>
    </r>
  </si>
  <si>
    <r>
      <rPr>
        <b/>
        <sz val="11"/>
        <rFont val="Arial"/>
        <family val="2"/>
      </rPr>
      <t>2) Service Type, Program, and Budget Period</t>
    </r>
    <r>
      <rPr>
        <sz val="11"/>
        <rFont val="Arial"/>
        <family val="2"/>
      </rPr>
      <t>: Please select from drop-down list for appropriate options. This information is linked to "Add'l Salary Budget", "Personnel Justification", and "Operating Costs Justification" tab.</t>
    </r>
  </si>
  <si>
    <t>II. Others</t>
  </si>
  <si>
    <t>Total Others</t>
  </si>
  <si>
    <t>I. Operating Costs</t>
  </si>
  <si>
    <t>OPERATING COSTS AND OTHERS
Service Description</t>
  </si>
  <si>
    <t>TOTAL OPERATING COSTS AND OTHERS</t>
  </si>
  <si>
    <t>INDIRECT COST RATE**</t>
  </si>
  <si>
    <t>** If the indirect cost rate is higher than 15% of  total direct costs, a copy of the current approved Federal Negotiated Indirect Cost Rate Agreement (NICRA) is required.</t>
  </si>
  <si>
    <t>ANNUALIZED FTE% FOR COST ALLOCATION*</t>
  </si>
  <si>
    <t>* Annualized FTE converts total hours worked by employees into the equivalent of full-time, year-round employees.</t>
  </si>
  <si>
    <t>Total Operating Costs and Others</t>
  </si>
  <si>
    <t>Below items are from "Add'l Salary Budget" tab.</t>
  </si>
  <si>
    <t>TOTAL DIRECT COSTS</t>
  </si>
  <si>
    <t>Detailed Justification
List all items and provide detailed calculation in each budget line
(total calculation in the justification should match Budget Request)</t>
  </si>
  <si>
    <r>
      <rPr>
        <b/>
        <sz val="11"/>
        <rFont val="Arial"/>
        <family val="2"/>
      </rPr>
      <t>3) Employee Name, Payroll Title</t>
    </r>
    <r>
      <rPr>
        <sz val="11"/>
        <rFont val="Arial"/>
        <family val="2"/>
      </rPr>
      <t xml:space="preserve">: Please input in columns: Employee Name, Payroll Title, Number of Months, Monthly Salary, and % Time FTE.
Budget Request is locked and auto-calculated. It's calculated by multiplying Number of Months, Monthly Salary, and % Time FTE.
</t>
    </r>
    <r>
      <rPr>
        <b/>
        <sz val="11"/>
        <rFont val="Arial"/>
        <family val="2"/>
      </rPr>
      <t>Payroll Title</t>
    </r>
    <r>
      <rPr>
        <sz val="11"/>
        <rFont val="Arial"/>
        <family val="2"/>
      </rPr>
      <t xml:space="preserve">: Please note that dual payroll title is not allowed. If staff performs in additional or different duties from their payroll title, please provide the explanation in the narrative column in the Personnel Justification tab.
</t>
    </r>
    <r>
      <rPr>
        <b/>
        <sz val="11"/>
        <rFont val="Arial"/>
        <family val="2"/>
      </rPr>
      <t>Monthly Salary</t>
    </r>
    <r>
      <rPr>
        <sz val="11"/>
        <rFont val="Arial"/>
        <family val="2"/>
      </rPr>
      <t>: the minimum monthly salary for full-time employee is $3,000. Please convert part-time salaries to full-time equivalent monthly salaries and adjust % FTE.
If your salary line items are more than 20, please input additional lines in "Add'l Salary Budget" tab and the total amounts are linked to "Budget" tab in the blue row "from next page".
Employee Name, Payroll Title, and Budget Request are linked to "Personnel Justification" tab.</t>
    </r>
  </si>
  <si>
    <r>
      <rPr>
        <b/>
        <sz val="11"/>
        <rFont val="Arial"/>
        <family val="2"/>
      </rPr>
      <t>4) Budget Allocation by Supervisorial District (SD)</t>
    </r>
    <r>
      <rPr>
        <sz val="11"/>
        <rFont val="Arial"/>
        <family val="2"/>
      </rPr>
      <t>: Please input amount in SD columns for each line, and these columns are unlocked for flexibility. Determine the amount for each line item is allocated to each supervisorial district based on your cost allocation plan (CAP).
Budget Request column is locked and auto-calculated. 
There are verification columns on the right side that your agency can check if the amounts in Budget Request column and the amounts input in Budget Allocation by SD columns are balanced. If the variance is $0, it's balanced. If there are amounts (negative or positive) in the Variance column, it needs to be corrected and it's shown in orange fonts.</t>
    </r>
  </si>
  <si>
    <r>
      <rPr>
        <b/>
        <sz val="11"/>
        <rFont val="Arial"/>
        <family val="2"/>
      </rPr>
      <t>2) Personnel Table</t>
    </r>
    <r>
      <rPr>
        <sz val="11"/>
        <rFont val="Arial"/>
        <family val="2"/>
      </rPr>
      <t>: Please input narrative justification for each item by describing staff's role related to program services. Employee Name, Payroll Title, and Budget Request are linked from "Budget" and "Add'l Salary Budget" tab.
If staff performs or serves in additional or different duties from their payroll title, please provide the explanation in the justification.</t>
    </r>
  </si>
  <si>
    <r>
      <rPr>
        <b/>
        <sz val="11"/>
        <rFont val="Arial"/>
        <family val="2"/>
      </rPr>
      <t>2) Operating Costs:</t>
    </r>
    <r>
      <rPr>
        <sz val="11"/>
        <rFont val="Arial"/>
        <family val="2"/>
      </rPr>
      <t xml:space="preserve"> Please input detail justification by listing all items and allocation methodology in each budget line.
The total calculation in the Justification column should match the amount in Budget Request column for each line item.
Service Description and Budget Request are linked from "Budget" tab.</t>
    </r>
  </si>
  <si>
    <t>7/1/30 - 6/30/31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</si>
</sst>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22"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
      <sz val="9"/>
      <color indexed="81"/>
      <name val="Tahoma"/>
      <family val="2"/>
    </font>
    <font>
      <b/>
      <sz val="9"/>
      <color indexed="81"/>
      <name val="Tahoma"/>
      <family val="2"/>
    </font>
    <font>
      <b/>
      <u/>
      <sz val="12"/>
      <color theme="1"/>
      <name val="Arial"/>
      <family val="2"/>
    </font>
    <font>
      <b/>
      <sz val="12"/>
      <color theme="1"/>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82">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5" borderId="2"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8" xfId="0" applyFont="1" applyBorder="1" applyProtection="1">
      <protection locked="0"/>
    </xf>
    <xf numFmtId="166" fontId="5" fillId="7" borderId="12" xfId="1" applyNumberFormat="1" applyFont="1" applyFill="1" applyBorder="1" applyAlignment="1">
      <alignment vertical="center"/>
    </xf>
    <xf numFmtId="42" fontId="4" fillId="7" borderId="40" xfId="1" applyNumberFormat="1" applyFont="1" applyFill="1" applyBorder="1" applyAlignment="1">
      <alignment vertical="top"/>
    </xf>
    <xf numFmtId="166" fontId="4" fillId="7" borderId="40" xfId="1" applyNumberFormat="1" applyFont="1" applyFill="1" applyBorder="1" applyAlignment="1">
      <alignment vertical="top"/>
    </xf>
    <xf numFmtId="166" fontId="4" fillId="7" borderId="22" xfId="1" applyNumberFormat="1" applyFont="1" applyFill="1" applyBorder="1" applyAlignment="1">
      <alignment vertical="top"/>
    </xf>
    <xf numFmtId="0" fontId="11" fillId="0" borderId="0" xfId="0" applyFont="1" applyProtection="1">
      <protection locked="0"/>
    </xf>
    <xf numFmtId="0" fontId="4" fillId="0" borderId="0" xfId="0" applyFont="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8" borderId="7" xfId="0" applyFont="1" applyFill="1" applyBorder="1" applyAlignment="1">
      <alignment vertical="top"/>
    </xf>
    <xf numFmtId="0" fontId="15" fillId="0" borderId="0" xfId="0" applyFont="1" applyAlignment="1">
      <alignment vertical="top"/>
    </xf>
    <xf numFmtId="0" fontId="16" fillId="7" borderId="43" xfId="0" applyFont="1" applyFill="1" applyBorder="1" applyAlignment="1">
      <alignment vertical="top"/>
    </xf>
    <xf numFmtId="0" fontId="15" fillId="7" borderId="41" xfId="0" applyFont="1" applyFill="1" applyBorder="1" applyAlignment="1">
      <alignment vertical="top"/>
    </xf>
    <xf numFmtId="0" fontId="16" fillId="7" borderId="39" xfId="0" applyFont="1" applyFill="1" applyBorder="1" applyAlignment="1">
      <alignment vertical="top"/>
    </xf>
    <xf numFmtId="0" fontId="15" fillId="7" borderId="44" xfId="0" applyFont="1" applyFill="1" applyBorder="1" applyAlignment="1">
      <alignment vertical="top"/>
    </xf>
    <xf numFmtId="0" fontId="15" fillId="7" borderId="44" xfId="0" applyFont="1" applyFill="1" applyBorder="1" applyAlignment="1">
      <alignment vertical="top" wrapText="1"/>
    </xf>
    <xf numFmtId="0" fontId="15" fillId="7" borderId="39" xfId="0" applyFont="1" applyFill="1" applyBorder="1" applyAlignment="1">
      <alignment vertical="top"/>
    </xf>
    <xf numFmtId="0" fontId="15" fillId="7" borderId="12" xfId="0" applyFont="1" applyFill="1" applyBorder="1" applyAlignment="1">
      <alignment vertical="top"/>
    </xf>
    <xf numFmtId="0" fontId="15" fillId="7" borderId="42" xfId="0" applyFont="1" applyFill="1" applyBorder="1" applyAlignment="1">
      <alignment vertical="top"/>
    </xf>
    <xf numFmtId="0" fontId="4" fillId="0" borderId="4" xfId="0" applyFont="1" applyBorder="1" applyAlignment="1" applyProtection="1">
      <alignment horizontal="left"/>
      <protection locked="0"/>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45" xfId="0" applyFont="1" applyBorder="1" applyProtection="1">
      <protection locked="0"/>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7"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23" xfId="0" applyFont="1" applyBorder="1" applyProtection="1">
      <protection locked="0"/>
    </xf>
    <xf numFmtId="0" fontId="5" fillId="5" borderId="5" xfId="0" applyFont="1" applyFill="1" applyBorder="1"/>
    <xf numFmtId="0" fontId="5" fillId="5" borderId="9" xfId="0" applyFont="1" applyFill="1" applyBorder="1" applyAlignment="1">
      <alignment horizontal="center"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166" fontId="5" fillId="7" borderId="12" xfId="1" applyNumberFormat="1" applyFont="1" applyFill="1" applyBorder="1" applyAlignment="1" applyProtection="1">
      <alignment vertical="center"/>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5" xfId="0" applyFont="1" applyFill="1" applyBorder="1" applyAlignment="1">
      <alignment horizontal="center"/>
    </xf>
    <xf numFmtId="166" fontId="4" fillId="5" borderId="40" xfId="1" applyNumberFormat="1" applyFont="1" applyFill="1" applyBorder="1" applyAlignment="1">
      <alignment vertical="top"/>
    </xf>
    <xf numFmtId="42" fontId="5" fillId="5" borderId="16" xfId="2" applyNumberFormat="1" applyFont="1" applyFill="1" applyBorder="1" applyAlignment="1">
      <alignment horizontal="center" wrapText="1"/>
    </xf>
    <xf numFmtId="166" fontId="4" fillId="0" borderId="12" xfId="1" applyNumberFormat="1" applyFont="1" applyFill="1" applyBorder="1" applyProtection="1">
      <protection locked="0"/>
    </xf>
    <xf numFmtId="0" fontId="4" fillId="0" borderId="1" xfId="0" applyFont="1" applyBorder="1" applyAlignment="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0" fontId="4" fillId="0" borderId="1" xfId="0" applyFont="1" applyBorder="1"/>
    <xf numFmtId="1" fontId="5" fillId="5" borderId="17" xfId="0" applyNumberFormat="1" applyFont="1" applyFill="1" applyBorder="1" applyAlignment="1">
      <alignment horizontal="center" vertical="center" wrapText="1"/>
    </xf>
    <xf numFmtId="0" fontId="4" fillId="0" borderId="50"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2" fontId="5" fillId="7" borderId="51" xfId="1" applyNumberFormat="1" applyFont="1" applyFill="1" applyBorder="1" applyAlignment="1">
      <alignment vertical="center"/>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166" fontId="5" fillId="7" borderId="51" xfId="1" applyNumberFormat="1" applyFont="1" applyFill="1" applyBorder="1" applyAlignment="1" applyProtection="1">
      <alignment vertic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166" fontId="4" fillId="7" borderId="23" xfId="1" applyNumberFormat="1" applyFont="1" applyFill="1" applyBorder="1"/>
    <xf numFmtId="166" fontId="4" fillId="7" borderId="24" xfId="1" applyNumberFormat="1" applyFont="1" applyFill="1" applyBorder="1"/>
    <xf numFmtId="166" fontId="4" fillId="7" borderId="50" xfId="1" applyNumberFormat="1" applyFont="1" applyFill="1" applyBorder="1"/>
    <xf numFmtId="166" fontId="4" fillId="7" borderId="53" xfId="1" applyNumberFormat="1" applyFont="1" applyFill="1" applyBorder="1"/>
    <xf numFmtId="166" fontId="4" fillId="7" borderId="24" xfId="1" applyNumberFormat="1" applyFont="1" applyFill="1" applyBorder="1" applyProtection="1"/>
    <xf numFmtId="42" fontId="5" fillId="0" borderId="2" xfId="1" applyNumberFormat="1" applyFont="1" applyFill="1" applyBorder="1" applyAlignment="1" applyProtection="1">
      <alignment horizontal="right"/>
      <protection locked="0"/>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5" fillId="7" borderId="54" xfId="1" applyNumberFormat="1" applyFont="1" applyFill="1" applyBorder="1" applyAlignment="1">
      <alignment vertical="center"/>
    </xf>
    <xf numFmtId="42" fontId="4" fillId="7" borderId="53" xfId="1" applyNumberFormat="1" applyFont="1" applyFill="1" applyBorder="1" applyProtection="1"/>
    <xf numFmtId="42" fontId="4" fillId="7" borderId="50" xfId="1" applyNumberFormat="1" applyFont="1" applyFill="1" applyBorder="1" applyProtection="1"/>
    <xf numFmtId="166" fontId="4" fillId="7" borderId="23" xfId="1" applyNumberFormat="1" applyFont="1" applyFill="1" applyBorder="1" applyProtection="1"/>
    <xf numFmtId="166" fontId="5" fillId="7" borderId="36" xfId="1" applyNumberFormat="1" applyFont="1" applyFill="1" applyBorder="1" applyProtection="1"/>
    <xf numFmtId="166" fontId="5" fillId="7" borderId="37" xfId="1" applyNumberFormat="1" applyFont="1" applyFill="1" applyBorder="1" applyProtection="1"/>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66" fontId="4" fillId="7" borderId="12"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166" fontId="4" fillId="7" borderId="36" xfId="1" applyNumberFormat="1" applyFont="1" applyFill="1" applyBorder="1" applyProtection="1"/>
    <xf numFmtId="166" fontId="4" fillId="7" borderId="39" xfId="1" applyNumberFormat="1" applyFont="1" applyFill="1" applyBorder="1" applyProtection="1"/>
    <xf numFmtId="42" fontId="5" fillId="5" borderId="38" xfId="1" applyNumberFormat="1" applyFont="1" applyFill="1" applyBorder="1"/>
    <xf numFmtId="42" fontId="5" fillId="5" borderId="55" xfId="1" applyNumberFormat="1" applyFont="1" applyFill="1" applyBorder="1"/>
    <xf numFmtId="44" fontId="12" fillId="0" borderId="0" xfId="0" applyNumberFormat="1" applyFont="1" applyAlignment="1">
      <alignment wrapText="1"/>
    </xf>
    <xf numFmtId="42" fontId="4" fillId="0" borderId="52"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3"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166" fontId="4" fillId="7" borderId="52" xfId="1" applyNumberFormat="1" applyFont="1" applyFill="1" applyBorder="1" applyProtection="1"/>
    <xf numFmtId="166" fontId="4" fillId="7" borderId="11" xfId="1" applyNumberFormat="1" applyFont="1" applyFill="1" applyBorder="1" applyProtection="1"/>
    <xf numFmtId="166" fontId="4" fillId="7" borderId="7" xfId="1" applyNumberFormat="1" applyFont="1" applyFill="1" applyBorder="1" applyProtection="1"/>
    <xf numFmtId="166" fontId="4" fillId="7" borderId="53" xfId="1" applyNumberFormat="1" applyFont="1" applyFill="1" applyBorder="1" applyProtection="1"/>
    <xf numFmtId="166" fontId="4" fillId="7" borderId="28" xfId="1" applyNumberFormat="1" applyFont="1" applyFill="1" applyBorder="1" applyProtection="1"/>
    <xf numFmtId="166" fontId="4" fillId="7" borderId="42" xfId="1" applyNumberFormat="1" applyFont="1" applyFill="1" applyBorder="1" applyProtection="1"/>
    <xf numFmtId="166" fontId="4" fillId="7" borderId="4" xfId="1" applyNumberFormat="1" applyFont="1" applyFill="1" applyBorder="1" applyProtection="1"/>
    <xf numFmtId="0" fontId="4" fillId="0" borderId="1" xfId="0" applyFont="1" applyBorder="1" applyAlignment="1">
      <alignment horizontal="center"/>
    </xf>
    <xf numFmtId="0" fontId="4" fillId="0" borderId="0" xfId="0" applyFont="1" applyAlignment="1">
      <alignment horizontal="center" vertical="center"/>
    </xf>
    <xf numFmtId="9" fontId="4" fillId="0" borderId="0" xfId="3" applyFont="1" applyAlignment="1" applyProtection="1">
      <alignment horizontal="center"/>
    </xf>
    <xf numFmtId="0" fontId="5" fillId="0" borderId="1" xfId="0" applyFont="1" applyBorder="1"/>
    <xf numFmtId="0" fontId="5" fillId="0" borderId="45" xfId="0" applyFont="1" applyBorder="1"/>
    <xf numFmtId="9" fontId="4" fillId="0" borderId="0" xfId="3" applyFont="1" applyBorder="1" applyAlignment="1" applyProtection="1">
      <alignment horizontal="center"/>
    </xf>
    <xf numFmtId="0" fontId="11" fillId="0" borderId="0" xfId="0" applyFont="1"/>
    <xf numFmtId="166" fontId="5" fillId="7" borderId="14" xfId="1" applyNumberFormat="1" applyFont="1" applyFill="1" applyBorder="1" applyAlignment="1" applyProtection="1">
      <alignment vertical="center"/>
    </xf>
    <xf numFmtId="166" fontId="5" fillId="7" borderId="27" xfId="1" applyNumberFormat="1" applyFont="1" applyFill="1" applyBorder="1" applyProtection="1"/>
    <xf numFmtId="166" fontId="5" fillId="7" borderId="17" xfId="1" applyNumberFormat="1" applyFont="1" applyFill="1" applyBorder="1" applyProtection="1"/>
    <xf numFmtId="166" fontId="5" fillId="7" borderId="19" xfId="1" applyNumberFormat="1" applyFont="1" applyFill="1" applyBorder="1" applyProtection="1"/>
    <xf numFmtId="166" fontId="5" fillId="7" borderId="34" xfId="1" applyNumberFormat="1" applyFont="1" applyFill="1" applyBorder="1" applyProtection="1"/>
    <xf numFmtId="3" fontId="5" fillId="6" borderId="5" xfId="2" applyNumberFormat="1" applyFont="1" applyFill="1" applyBorder="1" applyAlignment="1" applyProtection="1">
      <alignment horizontal="center"/>
    </xf>
    <xf numFmtId="42" fontId="5" fillId="6" borderId="2" xfId="1" applyNumberFormat="1" applyFont="1" applyFill="1" applyBorder="1" applyProtection="1"/>
    <xf numFmtId="0" fontId="5" fillId="5" borderId="21" xfId="0" applyFont="1" applyFill="1" applyBorder="1" applyAlignment="1">
      <alignment horizontal="left" vertical="top" wrapText="1"/>
    </xf>
    <xf numFmtId="10" fontId="5" fillId="5" borderId="15" xfId="3" applyNumberFormat="1" applyFont="1" applyFill="1" applyBorder="1" applyAlignment="1" applyProtection="1">
      <alignment vertical="top" wrapText="1"/>
    </xf>
    <xf numFmtId="10" fontId="4" fillId="0" borderId="4" xfId="3" applyNumberFormat="1" applyFont="1" applyBorder="1" applyAlignment="1" applyProtection="1">
      <alignment horizontal="right"/>
      <protection locked="0"/>
    </xf>
    <xf numFmtId="10" fontId="4" fillId="5" borderId="19" xfId="3" applyNumberFormat="1" applyFont="1" applyFill="1" applyBorder="1" applyAlignment="1">
      <alignment horizontal="right"/>
    </xf>
    <xf numFmtId="10" fontId="5" fillId="0" borderId="10" xfId="3" applyNumberFormat="1" applyFont="1" applyFill="1" applyBorder="1" applyAlignment="1" applyProtection="1">
      <alignment horizontal="right"/>
    </xf>
    <xf numFmtId="0" fontId="4" fillId="0" borderId="56" xfId="0" applyFont="1" applyBorder="1" applyProtection="1">
      <protection locked="0"/>
    </xf>
    <xf numFmtId="0" fontId="4" fillId="0" borderId="57" xfId="0" applyFont="1" applyBorder="1" applyAlignment="1" applyProtection="1">
      <alignment horizontal="left"/>
      <protection locked="0"/>
    </xf>
    <xf numFmtId="0" fontId="4" fillId="0" borderId="57" xfId="1" applyNumberFormat="1" applyFont="1" applyBorder="1" applyAlignment="1" applyProtection="1">
      <alignment horizontal="center"/>
      <protection locked="0"/>
    </xf>
    <xf numFmtId="166" fontId="4" fillId="0" borderId="58" xfId="1" applyNumberFormat="1" applyFont="1" applyFill="1" applyBorder="1" applyAlignment="1" applyProtection="1">
      <protection locked="0"/>
    </xf>
    <xf numFmtId="0" fontId="4" fillId="0" borderId="59" xfId="0" applyFont="1" applyBorder="1" applyProtection="1">
      <protection locked="0"/>
    </xf>
    <xf numFmtId="0" fontId="4" fillId="0" borderId="1" xfId="0" applyFont="1" applyBorder="1" applyAlignment="1" applyProtection="1">
      <alignment horizontal="left"/>
      <protection locked="0"/>
    </xf>
    <xf numFmtId="0" fontId="4" fillId="0" borderId="3" xfId="1" applyNumberFormat="1" applyFont="1" applyBorder="1" applyAlignment="1" applyProtection="1">
      <alignment horizontal="center"/>
      <protection locked="0"/>
    </xf>
    <xf numFmtId="166" fontId="4" fillId="0" borderId="11" xfId="1" applyNumberFormat="1" applyFont="1" applyFill="1" applyBorder="1" applyAlignment="1" applyProtection="1">
      <protection locked="0"/>
    </xf>
    <xf numFmtId="0" fontId="4" fillId="0" borderId="21" xfId="0" applyFont="1" applyBorder="1" applyProtection="1">
      <protection locked="0"/>
    </xf>
    <xf numFmtId="0" fontId="4" fillId="0" borderId="49" xfId="0" applyFont="1" applyBorder="1" applyAlignment="1" applyProtection="1">
      <alignment horizontal="left"/>
      <protection locked="0"/>
    </xf>
    <xf numFmtId="0" fontId="4" fillId="0" borderId="60" xfId="1" applyNumberFormat="1" applyFont="1" applyBorder="1" applyAlignment="1" applyProtection="1">
      <alignment horizontal="center"/>
      <protection locked="0"/>
    </xf>
    <xf numFmtId="166" fontId="4" fillId="0" borderId="48" xfId="1" applyNumberFormat="1" applyFont="1" applyFill="1" applyBorder="1" applyAlignment="1" applyProtection="1">
      <protection locked="0"/>
    </xf>
    <xf numFmtId="0" fontId="5" fillId="5" borderId="6" xfId="0" applyFont="1" applyFill="1" applyBorder="1"/>
    <xf numFmtId="0" fontId="4" fillId="5" borderId="5" xfId="0" applyFont="1" applyFill="1" applyBorder="1" applyAlignment="1">
      <alignment horizontal="left"/>
    </xf>
    <xf numFmtId="10" fontId="5" fillId="5" borderId="2" xfId="3" applyNumberFormat="1" applyFont="1" applyFill="1" applyBorder="1" applyAlignment="1">
      <alignment horizontal="right"/>
    </xf>
    <xf numFmtId="42" fontId="5" fillId="5" borderId="61" xfId="1" applyNumberFormat="1" applyFont="1" applyFill="1" applyBorder="1" applyAlignment="1">
      <alignment horizontal="center" wrapText="1"/>
    </xf>
    <xf numFmtId="10" fontId="5" fillId="6" borderId="9" xfId="3" applyNumberFormat="1" applyFont="1" applyFill="1" applyBorder="1" applyAlignment="1"/>
    <xf numFmtId="166" fontId="5" fillId="7" borderId="51" xfId="1" applyNumberFormat="1" applyFont="1" applyFill="1" applyBorder="1" applyAlignment="1">
      <alignment vertical="center"/>
    </xf>
    <xf numFmtId="166" fontId="4" fillId="0" borderId="52" xfId="1" applyNumberFormat="1" applyFont="1" applyFill="1" applyBorder="1" applyProtection="1">
      <protection locked="0"/>
    </xf>
    <xf numFmtId="166" fontId="4" fillId="0" borderId="11" xfId="1" applyNumberFormat="1" applyFont="1" applyFill="1" applyBorder="1" applyProtection="1">
      <protection locked="0"/>
    </xf>
    <xf numFmtId="166" fontId="4" fillId="0" borderId="7" xfId="1" applyNumberFormat="1" applyFont="1" applyFill="1" applyBorder="1" applyProtection="1">
      <protection locked="0"/>
    </xf>
    <xf numFmtId="166" fontId="4" fillId="0" borderId="53" xfId="1" applyNumberFormat="1" applyFont="1" applyFill="1" applyBorder="1" applyProtection="1">
      <protection locked="0"/>
    </xf>
    <xf numFmtId="0" fontId="11" fillId="0" borderId="49" xfId="0" applyFont="1" applyBorder="1" applyAlignment="1">
      <alignment horizontal="center" vertical="center" wrapText="1"/>
    </xf>
    <xf numFmtId="42" fontId="5" fillId="0" borderId="39" xfId="1" applyNumberFormat="1" applyFont="1" applyFill="1" applyBorder="1" applyProtection="1"/>
    <xf numFmtId="0" fontId="4" fillId="0" borderId="49" xfId="0" applyFont="1" applyBorder="1"/>
    <xf numFmtId="9" fontId="5" fillId="9" borderId="18" xfId="3" applyFont="1" applyFill="1" applyBorder="1" applyAlignment="1">
      <alignment horizontal="center" vertical="center" wrapText="1"/>
    </xf>
    <xf numFmtId="9" fontId="5" fillId="9" borderId="19" xfId="3" applyFont="1" applyFill="1" applyBorder="1" applyAlignment="1">
      <alignment horizontal="center" vertical="center" wrapText="1"/>
    </xf>
    <xf numFmtId="10" fontId="4" fillId="7" borderId="53" xfId="3" applyNumberFormat="1" applyFont="1" applyFill="1" applyBorder="1" applyProtection="1"/>
    <xf numFmtId="10" fontId="4" fillId="7" borderId="24" xfId="3" applyNumberFormat="1" applyFont="1" applyFill="1" applyBorder="1" applyProtection="1"/>
    <xf numFmtId="10" fontId="5" fillId="7" borderId="37" xfId="3" applyNumberFormat="1" applyFont="1" applyFill="1" applyBorder="1" applyProtection="1"/>
    <xf numFmtId="10" fontId="5" fillId="6" borderId="25" xfId="3" applyNumberFormat="1" applyFont="1" applyFill="1" applyBorder="1"/>
    <xf numFmtId="10" fontId="4" fillId="7" borderId="7" xfId="3" applyNumberFormat="1" applyFont="1" applyFill="1" applyBorder="1" applyProtection="1"/>
    <xf numFmtId="10" fontId="5" fillId="5" borderId="15" xfId="3" applyNumberFormat="1" applyFont="1" applyFill="1" applyBorder="1"/>
    <xf numFmtId="10" fontId="5" fillId="9" borderId="9" xfId="3" applyNumberFormat="1" applyFont="1" applyFill="1" applyBorder="1" applyAlignment="1"/>
    <xf numFmtId="42" fontId="5" fillId="5" borderId="15" xfId="2" applyNumberFormat="1" applyFont="1" applyFill="1" applyBorder="1" applyAlignment="1">
      <alignment horizontal="center" wrapText="1"/>
    </xf>
    <xf numFmtId="166" fontId="4" fillId="5" borderId="4" xfId="1" applyNumberFormat="1" applyFont="1" applyFill="1" applyBorder="1" applyAlignment="1">
      <alignment vertical="top"/>
    </xf>
    <xf numFmtId="10" fontId="4" fillId="0" borderId="4" xfId="3" applyNumberFormat="1" applyFont="1" applyFill="1" applyBorder="1" applyAlignment="1">
      <alignment vertical="top"/>
    </xf>
    <xf numFmtId="10" fontId="4" fillId="0" borderId="7" xfId="3" applyNumberFormat="1" applyFont="1" applyFill="1" applyBorder="1" applyAlignment="1">
      <alignment vertical="top"/>
    </xf>
    <xf numFmtId="10" fontId="5" fillId="5" borderId="4" xfId="3" applyNumberFormat="1" applyFont="1" applyFill="1" applyBorder="1" applyAlignment="1">
      <alignment vertical="top"/>
    </xf>
    <xf numFmtId="1" fontId="5" fillId="5" borderId="62" xfId="0" applyNumberFormat="1" applyFont="1" applyFill="1" applyBorder="1" applyAlignment="1">
      <alignment horizontal="center" vertical="center" wrapText="1"/>
    </xf>
    <xf numFmtId="9" fontId="5" fillId="5" borderId="63" xfId="3" applyFont="1" applyFill="1" applyBorder="1" applyAlignment="1">
      <alignment horizontal="center" vertical="center" wrapText="1"/>
    </xf>
    <xf numFmtId="0" fontId="4" fillId="0" borderId="64" xfId="0" applyFont="1" applyBorder="1" applyProtection="1">
      <protection locked="0"/>
    </xf>
    <xf numFmtId="0" fontId="4" fillId="0" borderId="65" xfId="0" applyFont="1" applyBorder="1" applyProtection="1">
      <protection locked="0"/>
    </xf>
    <xf numFmtId="10" fontId="5" fillId="6" borderId="10" xfId="0" applyNumberFormat="1" applyFont="1" applyFill="1" applyBorder="1" applyAlignment="1">
      <alignment horizontal="right"/>
    </xf>
    <xf numFmtId="10" fontId="4" fillId="7" borderId="48" xfId="3" applyNumberFormat="1" applyFont="1" applyFill="1" applyBorder="1" applyAlignment="1" applyProtection="1">
      <alignment horizontal="right"/>
    </xf>
    <xf numFmtId="0" fontId="4" fillId="7" borderId="60" xfId="0" applyFont="1" applyFill="1" applyBorder="1"/>
    <xf numFmtId="0" fontId="4" fillId="7" borderId="60" xfId="1" applyNumberFormat="1" applyFont="1" applyFill="1" applyBorder="1" applyAlignment="1" applyProtection="1">
      <alignment horizontal="center"/>
    </xf>
    <xf numFmtId="166" fontId="4" fillId="7" borderId="60" xfId="1" applyNumberFormat="1" applyFont="1" applyFill="1" applyBorder="1" applyAlignment="1" applyProtection="1"/>
    <xf numFmtId="42" fontId="5" fillId="0" borderId="29" xfId="1" applyNumberFormat="1" applyFont="1" applyFill="1" applyBorder="1" applyProtection="1">
      <protection locked="0"/>
    </xf>
    <xf numFmtId="10" fontId="5" fillId="0" borderId="5" xfId="3" applyNumberFormat="1" applyFont="1" applyFill="1" applyBorder="1" applyAlignment="1" applyProtection="1">
      <alignment horizontal="right"/>
    </xf>
    <xf numFmtId="10" fontId="5" fillId="5" borderId="61" xfId="3" applyNumberFormat="1" applyFont="1" applyFill="1" applyBorder="1" applyAlignment="1" applyProtection="1">
      <alignment horizontal="right"/>
    </xf>
    <xf numFmtId="10" fontId="5" fillId="5" borderId="2" xfId="3" applyNumberFormat="1" applyFont="1" applyFill="1" applyBorder="1" applyAlignment="1" applyProtection="1">
      <alignment horizontal="right"/>
    </xf>
    <xf numFmtId="0" fontId="5" fillId="0" borderId="5" xfId="0" applyFont="1" applyBorder="1" applyProtection="1"/>
    <xf numFmtId="3" fontId="5" fillId="0" borderId="5" xfId="2" applyNumberFormat="1" applyFont="1" applyFill="1" applyBorder="1" applyAlignment="1" applyProtection="1">
      <alignment horizontal="center"/>
    </xf>
    <xf numFmtId="0" fontId="0" fillId="0" borderId="0" xfId="0" applyProtection="1"/>
    <xf numFmtId="42" fontId="5" fillId="0" borderId="30" xfId="1" applyNumberFormat="1" applyFont="1" applyFill="1" applyBorder="1" applyProtection="1"/>
    <xf numFmtId="0" fontId="0" fillId="0" borderId="0" xfId="0" applyFill="1" applyProtection="1"/>
    <xf numFmtId="0" fontId="5" fillId="5" borderId="5" xfId="0" applyFont="1" applyFill="1" applyBorder="1" applyAlignment="1" applyProtection="1">
      <alignment horizontal="center" wrapText="1"/>
    </xf>
    <xf numFmtId="9" fontId="5" fillId="5" borderId="5" xfId="3" applyFont="1" applyFill="1" applyBorder="1" applyAlignment="1" applyProtection="1">
      <alignment horizontal="center" wrapText="1"/>
    </xf>
    <xf numFmtId="0" fontId="4" fillId="0" borderId="0" xfId="0" applyFont="1" applyProtection="1"/>
    <xf numFmtId="0" fontId="5" fillId="0" borderId="5" xfId="0" applyFont="1" applyBorder="1" applyAlignment="1" applyProtection="1">
      <alignment horizontal="center" vertical="center" wrapText="1"/>
    </xf>
    <xf numFmtId="0" fontId="5" fillId="0" borderId="5" xfId="0" applyFont="1" applyBorder="1" applyAlignment="1" applyProtection="1">
      <alignment horizontal="center" wrapText="1"/>
    </xf>
    <xf numFmtId="9" fontId="5" fillId="0" borderId="5" xfId="3" applyFont="1" applyBorder="1" applyAlignment="1" applyProtection="1">
      <alignment horizontal="center" wrapText="1"/>
    </xf>
    <xf numFmtId="5" fontId="4" fillId="0" borderId="49" xfId="0" applyNumberFormat="1" applyFont="1" applyBorder="1" applyProtection="1"/>
    <xf numFmtId="42" fontId="5" fillId="9" borderId="6" xfId="1" applyNumberFormat="1" applyFont="1" applyFill="1" applyBorder="1"/>
    <xf numFmtId="42" fontId="5" fillId="9" borderId="16" xfId="1" applyNumberFormat="1" applyFont="1" applyFill="1" applyBorder="1"/>
    <xf numFmtId="42" fontId="5" fillId="9" borderId="25" xfId="1" applyNumberFormat="1" applyFont="1" applyFill="1" applyBorder="1"/>
    <xf numFmtId="10" fontId="5" fillId="9" borderId="2" xfId="3" applyNumberFormat="1" applyFont="1" applyFill="1" applyBorder="1" applyAlignment="1" applyProtection="1">
      <alignment horizontal="right"/>
    </xf>
    <xf numFmtId="42" fontId="5" fillId="9" borderId="5" xfId="1" applyNumberFormat="1" applyFont="1" applyFill="1" applyBorder="1" applyProtection="1"/>
    <xf numFmtId="42" fontId="5" fillId="9" borderId="10" xfId="1" applyNumberFormat="1" applyFont="1" applyFill="1" applyBorder="1" applyProtection="1"/>
    <xf numFmtId="0" fontId="4" fillId="0" borderId="30" xfId="0" applyFont="1" applyBorder="1"/>
    <xf numFmtId="42" fontId="5" fillId="0" borderId="0" xfId="1" applyNumberFormat="1" applyFont="1" applyFill="1" applyBorder="1" applyAlignment="1">
      <alignment horizontal="center"/>
    </xf>
    <xf numFmtId="166" fontId="4" fillId="0" borderId="0" xfId="1" applyNumberFormat="1" applyFont="1" applyFill="1" applyBorder="1"/>
    <xf numFmtId="42" fontId="5" fillId="0" borderId="0" xfId="1" applyNumberFormat="1" applyFont="1" applyFill="1" applyBorder="1"/>
    <xf numFmtId="166" fontId="5" fillId="0" borderId="0" xfId="1" applyNumberFormat="1" applyFont="1" applyFill="1" applyBorder="1"/>
    <xf numFmtId="164" fontId="4" fillId="0" borderId="0" xfId="0" applyNumberFormat="1" applyFont="1" applyFill="1" applyBorder="1"/>
    <xf numFmtId="42" fontId="4" fillId="0" borderId="0" xfId="0" applyNumberFormat="1" applyFont="1" applyFill="1" applyBorder="1"/>
    <xf numFmtId="42" fontId="4" fillId="0" borderId="0" xfId="1" applyNumberFormat="1" applyFont="1" applyFill="1" applyBorder="1" applyProtection="1"/>
    <xf numFmtId="166" fontId="4" fillId="0" borderId="0" xfId="1" applyNumberFormat="1" applyFont="1" applyFill="1" applyBorder="1" applyProtection="1"/>
    <xf numFmtId="42" fontId="5" fillId="0" borderId="0" xfId="1" applyNumberFormat="1" applyFont="1" applyFill="1" applyBorder="1" applyProtection="1"/>
    <xf numFmtId="5" fontId="4" fillId="0" borderId="0" xfId="0" applyNumberFormat="1" applyFont="1" applyFill="1" applyBorder="1"/>
    <xf numFmtId="5" fontId="4" fillId="0" borderId="0" xfId="0" applyNumberFormat="1" applyFont="1" applyFill="1" applyBorder="1" applyProtection="1"/>
    <xf numFmtId="0" fontId="4" fillId="0" borderId="1" xfId="0" applyFont="1" applyBorder="1" applyAlignment="1"/>
    <xf numFmtId="0" fontId="4" fillId="0" borderId="3" xfId="0" applyFont="1" applyBorder="1" applyAlignment="1"/>
    <xf numFmtId="7" fontId="4" fillId="0" borderId="3" xfId="0" applyNumberFormat="1" applyFont="1" applyBorder="1" applyAlignment="1">
      <alignment horizontal="left"/>
    </xf>
    <xf numFmtId="42" fontId="5" fillId="0" borderId="5" xfId="1" applyNumberFormat="1" applyFont="1" applyFill="1" applyBorder="1" applyAlignment="1" applyProtection="1">
      <alignment horizontal="right"/>
      <protection locked="0"/>
    </xf>
    <xf numFmtId="42" fontId="5" fillId="0" borderId="5" xfId="1" applyNumberFormat="1" applyFont="1" applyFill="1" applyBorder="1" applyProtection="1">
      <protection locked="0"/>
    </xf>
    <xf numFmtId="5" fontId="5" fillId="0" borderId="5" xfId="2" applyNumberFormat="1" applyFont="1" applyBorder="1" applyProtection="1">
      <protection locked="0"/>
    </xf>
    <xf numFmtId="5" fontId="4" fillId="0" borderId="5" xfId="0" applyNumberFormat="1" applyFont="1" applyBorder="1" applyProtection="1">
      <protection locked="0"/>
    </xf>
    <xf numFmtId="44" fontId="12" fillId="0" borderId="0" xfId="0" applyNumberFormat="1" applyFont="1" applyAlignment="1">
      <alignment horizontal="center" wrapText="1"/>
    </xf>
    <xf numFmtId="0" fontId="4" fillId="0" borderId="1" xfId="0" applyFont="1" applyBorder="1" applyAlignment="1" applyProtection="1">
      <alignment horizontal="left" vertical="top"/>
    </xf>
    <xf numFmtId="0" fontId="15" fillId="0" borderId="45" xfId="0" applyFont="1" applyBorder="1" applyAlignment="1">
      <alignment horizontal="center" vertical="top"/>
    </xf>
    <xf numFmtId="0" fontId="10" fillId="3" borderId="46"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0" fontId="10" fillId="3" borderId="11" xfId="6" applyFont="1" applyFill="1" applyBorder="1" applyAlignment="1" applyProtection="1">
      <alignment horizontal="left"/>
      <protection locked="0"/>
    </xf>
    <xf numFmtId="164" fontId="4" fillId="0" borderId="12" xfId="2" applyNumberFormat="1" applyFont="1" applyFill="1" applyBorder="1" applyProtection="1">
      <protection locked="0"/>
    </xf>
    <xf numFmtId="164" fontId="4" fillId="0" borderId="28" xfId="2" applyNumberFormat="1" applyFont="1" applyFill="1" applyBorder="1" applyProtection="1">
      <protection locked="0"/>
    </xf>
    <xf numFmtId="164" fontId="4" fillId="0" borderId="42" xfId="2" applyNumberFormat="1" applyFont="1" applyFill="1" applyBorder="1" applyProtection="1">
      <protection locked="0"/>
    </xf>
    <xf numFmtId="164" fontId="4" fillId="0" borderId="4" xfId="2" applyNumberFormat="1" applyFont="1" applyFill="1" applyBorder="1" applyProtection="1">
      <protection locked="0"/>
    </xf>
    <xf numFmtId="164" fontId="4" fillId="0" borderId="24" xfId="2" applyNumberFormat="1" applyFont="1" applyFill="1" applyBorder="1" applyProtection="1">
      <protection locked="0"/>
    </xf>
    <xf numFmtId="0" fontId="14" fillId="0" borderId="1" xfId="0" applyFont="1" applyBorder="1" applyAlignment="1" applyProtection="1">
      <alignment horizontal="left" vertical="top"/>
    </xf>
    <xf numFmtId="164" fontId="4" fillId="7" borderId="40" xfId="2" applyNumberFormat="1" applyFont="1" applyFill="1" applyBorder="1" applyAlignment="1">
      <alignment vertical="top"/>
    </xf>
    <xf numFmtId="0" fontId="5" fillId="9" borderId="1" xfId="0" applyFont="1" applyFill="1" applyBorder="1" applyAlignment="1" applyProtection="1">
      <alignment horizontal="left" vertical="top"/>
    </xf>
    <xf numFmtId="37" fontId="5" fillId="9" borderId="7" xfId="1" applyNumberFormat="1" applyFont="1" applyFill="1" applyBorder="1" applyAlignment="1" applyProtection="1">
      <alignment horizontal="left" vertical="top" wrapText="1"/>
    </xf>
    <xf numFmtId="164" fontId="5" fillId="9" borderId="40" xfId="2" applyNumberFormat="1" applyFont="1" applyFill="1" applyBorder="1" applyAlignment="1" applyProtection="1">
      <alignment vertical="top"/>
    </xf>
    <xf numFmtId="0" fontId="15" fillId="7" borderId="42" xfId="0" applyFont="1" applyFill="1" applyBorder="1" applyAlignment="1">
      <alignment vertical="top" wrapText="1"/>
    </xf>
    <xf numFmtId="0" fontId="13" fillId="7" borderId="66" xfId="0" applyFont="1" applyFill="1" applyBorder="1" applyProtection="1"/>
    <xf numFmtId="42" fontId="4" fillId="0" borderId="54" xfId="1" applyNumberFormat="1" applyFont="1" applyFill="1" applyBorder="1" applyProtection="1"/>
    <xf numFmtId="42" fontId="4" fillId="0" borderId="52" xfId="1" applyNumberFormat="1" applyFont="1" applyFill="1" applyBorder="1" applyProtection="1"/>
    <xf numFmtId="42" fontId="4" fillId="0" borderId="7" xfId="1" applyNumberFormat="1" applyFont="1" applyFill="1" applyBorder="1" applyProtection="1"/>
    <xf numFmtId="42" fontId="4" fillId="0" borderId="53" xfId="1" applyNumberFormat="1" applyFont="1" applyFill="1" applyBorder="1" applyProtection="1"/>
    <xf numFmtId="164" fontId="5" fillId="7" borderId="12" xfId="2" applyNumberFormat="1" applyFont="1" applyFill="1" applyBorder="1" applyProtection="1"/>
    <xf numFmtId="164" fontId="5" fillId="7" borderId="28" xfId="2" applyNumberFormat="1" applyFont="1" applyFill="1" applyBorder="1" applyProtection="1"/>
    <xf numFmtId="164" fontId="5" fillId="7" borderId="42" xfId="2" applyNumberFormat="1" applyFont="1" applyFill="1" applyBorder="1" applyProtection="1"/>
    <xf numFmtId="164" fontId="5" fillId="7" borderId="4" xfId="2" applyNumberFormat="1" applyFont="1" applyFill="1" applyBorder="1" applyProtection="1"/>
    <xf numFmtId="164" fontId="5" fillId="7" borderId="24" xfId="2" applyNumberFormat="1" applyFont="1" applyFill="1" applyBorder="1" applyProtection="1"/>
    <xf numFmtId="166" fontId="4" fillId="0" borderId="12" xfId="1" applyNumberFormat="1" applyFont="1" applyFill="1" applyBorder="1" applyProtection="1"/>
    <xf numFmtId="166" fontId="4" fillId="0" borderId="28" xfId="1" applyNumberFormat="1" applyFont="1" applyFill="1" applyBorder="1" applyProtection="1"/>
    <xf numFmtId="166" fontId="4" fillId="0" borderId="42" xfId="1" applyNumberFormat="1" applyFont="1" applyFill="1" applyBorder="1" applyProtection="1"/>
    <xf numFmtId="166" fontId="4" fillId="0" borderId="4" xfId="1" applyNumberFormat="1" applyFont="1" applyFill="1" applyBorder="1" applyProtection="1"/>
    <xf numFmtId="166" fontId="4" fillId="0" borderId="24" xfId="1" applyNumberFormat="1" applyFont="1" applyFill="1" applyBorder="1" applyProtection="1"/>
    <xf numFmtId="0" fontId="5" fillId="0" borderId="6" xfId="0" applyFont="1" applyBorder="1" applyProtection="1"/>
    <xf numFmtId="37" fontId="4" fillId="5" borderId="7" xfId="1" applyNumberFormat="1" applyFont="1" applyFill="1" applyBorder="1" applyAlignment="1" applyProtection="1">
      <alignment horizontal="left" vertical="top"/>
    </xf>
    <xf numFmtId="37" fontId="4" fillId="0" borderId="7" xfId="1" applyNumberFormat="1" applyFont="1" applyBorder="1" applyAlignment="1" applyProtection="1">
      <alignment vertical="top" wrapText="1"/>
    </xf>
    <xf numFmtId="42" fontId="4" fillId="7" borderId="40" xfId="1" applyNumberFormat="1" applyFont="1" applyFill="1" applyBorder="1" applyAlignment="1" applyProtection="1">
      <alignment vertical="top"/>
    </xf>
    <xf numFmtId="37" fontId="4" fillId="0" borderId="7" xfId="1" applyNumberFormat="1" applyFont="1" applyBorder="1" applyAlignment="1" applyProtection="1">
      <alignment horizontal="left" vertical="top" wrapText="1"/>
    </xf>
    <xf numFmtId="166" fontId="4" fillId="7" borderId="40" xfId="1" applyNumberFormat="1" applyFont="1" applyFill="1" applyBorder="1" applyAlignment="1" applyProtection="1">
      <alignment vertical="top"/>
    </xf>
    <xf numFmtId="0" fontId="10" fillId="3" borderId="46"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0" fontId="10" fillId="3" borderId="11" xfId="6" applyFont="1" applyFill="1" applyBorder="1" applyAlignment="1" applyProtection="1">
      <alignment horizontal="left"/>
      <protection locked="0"/>
    </xf>
    <xf numFmtId="44" fontId="12" fillId="0" borderId="0" xfId="0" applyNumberFormat="1" applyFont="1" applyAlignment="1">
      <alignment horizontal="center" wrapText="1"/>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wrapText="1"/>
      <protection locked="0"/>
    </xf>
    <xf numFmtId="0" fontId="5" fillId="0" borderId="0" xfId="0" applyFont="1" applyAlignment="1">
      <alignment horizontal="right" wrapText="1"/>
    </xf>
    <xf numFmtId="0" fontId="15" fillId="0" borderId="45" xfId="0" applyFont="1" applyBorder="1" applyAlignment="1">
      <alignment horizontal="center" vertical="top"/>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6" borderId="5" xfId="0" applyFont="1" applyFill="1" applyBorder="1" applyAlignment="1">
      <alignment horizontal="center"/>
    </xf>
    <xf numFmtId="0" fontId="5" fillId="6" borderId="10" xfId="0" applyFont="1" applyFill="1" applyBorder="1" applyAlignment="1">
      <alignment horizontal="center"/>
    </xf>
    <xf numFmtId="0" fontId="21" fillId="7" borderId="46" xfId="6" applyFont="1" applyFill="1" applyBorder="1" applyAlignment="1" applyProtection="1">
      <alignment horizontal="center"/>
    </xf>
    <xf numFmtId="0" fontId="21" fillId="7" borderId="3" xfId="6" applyFont="1" applyFill="1" applyBorder="1" applyAlignment="1" applyProtection="1">
      <alignment horizontal="center"/>
    </xf>
    <xf numFmtId="0" fontId="21" fillId="7" borderId="11" xfId="6" applyFont="1" applyFill="1" applyBorder="1" applyAlignment="1" applyProtection="1">
      <alignment horizontal="center"/>
    </xf>
    <xf numFmtId="0" fontId="10" fillId="3" borderId="46" xfId="6" applyFont="1" applyFill="1" applyBorder="1" applyAlignment="1" applyProtection="1">
      <alignment horizontal="left"/>
    </xf>
    <xf numFmtId="0" fontId="10" fillId="3" borderId="3" xfId="6" applyFont="1" applyFill="1" applyBorder="1" applyAlignment="1" applyProtection="1">
      <alignment horizontal="left"/>
    </xf>
    <xf numFmtId="0" fontId="10" fillId="3" borderId="11" xfId="6" applyFont="1" applyFill="1" applyBorder="1" applyAlignment="1" applyProtection="1">
      <alignment horizontal="left"/>
    </xf>
    <xf numFmtId="0" fontId="20" fillId="3" borderId="46" xfId="6" applyFont="1" applyFill="1" applyBorder="1" applyAlignment="1" applyProtection="1">
      <alignment horizontal="left"/>
    </xf>
    <xf numFmtId="0" fontId="20" fillId="3" borderId="3" xfId="6" applyFont="1" applyFill="1" applyBorder="1" applyAlignment="1" applyProtection="1">
      <alignment horizontal="left"/>
    </xf>
    <xf numFmtId="0" fontId="20" fillId="3" borderId="11" xfId="6" applyFont="1" applyFill="1" applyBorder="1" applyAlignment="1" applyProtection="1">
      <alignment horizontal="left"/>
    </xf>
    <xf numFmtId="0" fontId="5" fillId="5" borderId="4" xfId="0" applyFont="1" applyFill="1" applyBorder="1" applyAlignment="1" applyProtection="1">
      <alignment horizontal="left" vertical="center"/>
    </xf>
    <xf numFmtId="0" fontId="5" fillId="5" borderId="12" xfId="0" applyFont="1" applyFill="1" applyBorder="1" applyAlignment="1" applyProtection="1">
      <alignment horizontal="left" vertical="center"/>
    </xf>
    <xf numFmtId="0" fontId="4" fillId="3" borderId="46" xfId="6" applyFont="1" applyFill="1" applyBorder="1" applyAlignment="1" applyProtection="1">
      <alignment horizontal="left"/>
      <protection locked="0"/>
    </xf>
    <xf numFmtId="0" fontId="4" fillId="3" borderId="3" xfId="6" applyFont="1" applyFill="1" applyBorder="1" applyAlignment="1" applyProtection="1">
      <alignment horizontal="left"/>
      <protection locked="0"/>
    </xf>
    <xf numFmtId="0" fontId="4" fillId="3" borderId="11" xfId="6" applyFont="1" applyFill="1" applyBorder="1" applyAlignment="1" applyProtection="1">
      <alignment horizontal="left"/>
      <protection locked="0"/>
    </xf>
    <xf numFmtId="0" fontId="11" fillId="0" borderId="49" xfId="0" applyFont="1" applyBorder="1" applyAlignment="1">
      <alignment horizontal="center" vertical="center" wrapText="1"/>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0" fontId="5" fillId="9" borderId="6" xfId="0" applyFont="1" applyFill="1" applyBorder="1" applyAlignment="1">
      <alignment horizontal="left"/>
    </xf>
    <xf numFmtId="0" fontId="5" fillId="9" borderId="5" xfId="0" applyFont="1" applyFill="1" applyBorder="1" applyAlignment="1">
      <alignment horizontal="left"/>
    </xf>
    <xf numFmtId="0" fontId="4" fillId="0" borderId="3" xfId="0" applyFont="1" applyBorder="1" applyAlignment="1" applyProtection="1">
      <alignment horizontal="center" wrapText="1"/>
      <protection locked="0"/>
    </xf>
    <xf numFmtId="0" fontId="5" fillId="5" borderId="6" xfId="0" applyFont="1" applyFill="1" applyBorder="1" applyAlignment="1">
      <alignment horizontal="left" wrapText="1"/>
    </xf>
    <xf numFmtId="0" fontId="5" fillId="5" borderId="5" xfId="0" applyFont="1" applyFill="1" applyBorder="1" applyAlignment="1">
      <alignment horizontal="left" wrapText="1"/>
    </xf>
    <xf numFmtId="0" fontId="5" fillId="5" borderId="10" xfId="0" applyFont="1" applyFill="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41">
    <dxf>
      <fill>
        <patternFill>
          <bgColor rgb="FF92D050"/>
        </patternFill>
      </fill>
    </dxf>
    <dxf>
      <fill>
        <patternFill>
          <bgColor rgb="FFFF0000"/>
        </patternFill>
      </fill>
    </dxf>
    <dxf>
      <font>
        <strike val="0"/>
        <color rgb="FFFFC000"/>
      </font>
    </dxf>
    <dxf>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FF0000"/>
      </font>
    </dxf>
    <dxf>
      <font>
        <color rgb="FFFFC000"/>
      </font>
      <fill>
        <patternFill>
          <bgColor rgb="FFFF0000"/>
        </patternFill>
      </fill>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N104" totalsRowShown="0" headerRowDxfId="40" tableBorderDxfId="39">
  <autoFilter ref="A10:N104" xr:uid="{CF83F70D-4557-4767-9804-4AAE9D8DA934}"/>
  <tableColumns count="14">
    <tableColumn id="1" xr3:uid="{60A7EB4E-F8CC-457A-9773-E5C9AA48071B}" name="Column1" dataDxfId="38"/>
    <tableColumn id="2" xr3:uid="{F7CED9EA-A926-457D-B39C-F84F4A52786E}" name="Column2" dataDxfId="37"/>
    <tableColumn id="3" xr3:uid="{F76DC7E9-32C0-4BEA-A052-9DF0C25D7CBD}" name="Column3" dataDxfId="36" dataCellStyle="Comma"/>
    <tableColumn id="4" xr3:uid="{E7CD002C-8160-4FEC-93A2-7660A419874B}" name="Column4" dataDxfId="35" dataCellStyle="Comma"/>
    <tableColumn id="5" xr3:uid="{264684C7-E917-4B33-BE82-67175E973CE6}" name="Column5" dataDxfId="34" dataCellStyle="Percent"/>
    <tableColumn id="6" xr3:uid="{A893DAA7-59DC-4ACA-BBFD-D4522F394A37}" name="Column6" dataDxfId="33" dataCellStyle="Comma">
      <calculatedColumnFormula>ROUND(C11*D11*E11,0)</calculatedColumnFormula>
    </tableColumn>
    <tableColumn id="7" xr3:uid="{A64AD38F-1B66-472C-90B8-5F452224803C}" name="Column7" dataDxfId="32" dataCellStyle="Comma"/>
    <tableColumn id="10" xr3:uid="{8261A096-9634-4DC0-AEBF-C5E1ACA25EDF}" name="Column72" dataDxfId="31" dataCellStyle="Comma"/>
    <tableColumn id="15" xr3:uid="{F03F7CAB-C704-4C6C-B3C6-E072B76F9FA8}" name="Column73" dataDxfId="30" dataCellStyle="Comma"/>
    <tableColumn id="8" xr3:uid="{5B39B95F-C8DE-483E-8C27-4312353DC4E6}" name="Column8" dataDxfId="29" dataCellStyle="Comma"/>
    <tableColumn id="9" xr3:uid="{6A133908-9FFF-4679-8056-577F127884CD}" name="Column9" dataDxfId="28" dataCellStyle="Comma"/>
    <tableColumn id="11" xr3:uid="{812EA457-8847-409D-9FAD-19AC65A3B54B}" name="Column11" dataDxfId="27"/>
    <tableColumn id="12" xr3:uid="{29A309F5-052C-4D51-ADF2-F08ACC8AEBAE}" name="Column122" dataDxfId="26" dataCellStyle="Comma">
      <calculatedColumnFormula>SUM(G11:K11)</calculatedColumnFormula>
    </tableColumn>
    <tableColumn id="13" xr3:uid="{65C750CD-31A4-48B5-BAFD-626DF9374131}" name="Column133" dataDxfId="25" dataCellStyle="Comma">
      <calculatedColumnFormula>F11-M11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6:D129" headerRowCount="0" totalsRowShown="0" headerRowDxfId="24" tableBorderDxfId="23" headerRowCellStyle="Currency">
  <tableColumns count="4">
    <tableColumn id="1" xr3:uid="{A2DA1490-B294-43A6-8F01-DE0F3CCB2BDC}" name="Column1" headerRowDxfId="22"/>
    <tableColumn id="2" xr3:uid="{FCC5A3F2-671F-48F9-A10B-9FA63222B637}" name="Column2" headerRowDxfId="21" dataDxfId="20"/>
    <tableColumn id="4" xr3:uid="{7267BE54-5DB2-4F42-B336-9117FF07520D}" name="Column4" headerRowDxfId="19" dataDxfId="18" dataCellStyle="Comma"/>
    <tableColumn id="5" xr3:uid="{75378431-F1C3-4064-9232-21B12A08541F}" name="Column5" headerRowDxfId="17" dataDxfId="16" headerRowCellStyle="Currency" dataCellStyle="Comma">
      <calculatedColumnFormula>B18*#REF!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6:C50" headerRowCount="0" totalsRowShown="0" headerRowDxfId="15" tableBorderDxfId="14" headerRowCellStyle="Currency">
  <tableColumns count="3">
    <tableColumn id="1" xr3:uid="{5BC1770E-5AAD-426A-993F-4A8946F9396B}" name="Column1" headerRowDxfId="13"/>
    <tableColumn id="4" xr3:uid="{44D527F1-D51B-409E-B479-E940D25F4F69}" name="Column4" headerRowDxfId="12" dataDxfId="11" dataCellStyle="Comma"/>
    <tableColumn id="5" xr3:uid="{42E86499-6211-44D8-ACC6-633F7F9BFCF2}" name="Column5" headerRowDxfId="10" dataDxfId="9" headerRowCellStyle="Currency" dataCellStyle="Comma">
      <calculatedColumnFormula>#REF!*#REF!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7"/>
  <sheetViews>
    <sheetView showGridLines="0" zoomScale="115" zoomScaleNormal="115" workbookViewId="0">
      <selection activeCell="C3" sqref="C3"/>
    </sheetView>
  </sheetViews>
  <sheetFormatPr defaultColWidth="9.28515625" defaultRowHeight="14.25" x14ac:dyDescent="0.2"/>
  <cols>
    <col min="1" max="1" width="9.28515625" style="94"/>
    <col min="2" max="2" width="37" style="94" customWidth="1"/>
    <col min="3" max="3" width="112.7109375" style="94" customWidth="1"/>
    <col min="4" max="16384" width="9.28515625" style="94"/>
  </cols>
  <sheetData>
    <row r="3" spans="2:3" s="96" customFormat="1" ht="15" x14ac:dyDescent="0.2">
      <c r="B3" s="95" t="s">
        <v>58</v>
      </c>
    </row>
    <row r="4" spans="2:3" s="96" customFormat="1" ht="15" x14ac:dyDescent="0.2">
      <c r="B4" s="97"/>
      <c r="C4" s="98"/>
    </row>
    <row r="5" spans="2:3" s="96" customFormat="1" ht="15" x14ac:dyDescent="0.2">
      <c r="B5" s="99" t="s">
        <v>59</v>
      </c>
      <c r="C5" s="100" t="s">
        <v>116</v>
      </c>
    </row>
    <row r="6" spans="2:3" s="96" customFormat="1" ht="15" x14ac:dyDescent="0.2">
      <c r="B6" s="99"/>
      <c r="C6" s="100"/>
    </row>
    <row r="7" spans="2:3" s="96" customFormat="1" ht="43.5" x14ac:dyDescent="0.2">
      <c r="B7" s="99" t="s">
        <v>60</v>
      </c>
      <c r="C7" s="101" t="s">
        <v>123</v>
      </c>
    </row>
    <row r="8" spans="2:3" s="96" customFormat="1" ht="15" x14ac:dyDescent="0.2">
      <c r="B8" s="99"/>
      <c r="C8" s="101"/>
    </row>
    <row r="9" spans="2:3" s="96" customFormat="1" ht="30" customHeight="1" x14ac:dyDescent="0.2">
      <c r="B9" s="99"/>
      <c r="C9" s="101" t="s">
        <v>124</v>
      </c>
    </row>
    <row r="10" spans="2:3" s="96" customFormat="1" ht="15" x14ac:dyDescent="0.2">
      <c r="B10" s="99"/>
      <c r="C10" s="101"/>
    </row>
    <row r="11" spans="2:3" s="96" customFormat="1" ht="225" customHeight="1" x14ac:dyDescent="0.2">
      <c r="B11" s="99"/>
      <c r="C11" s="101" t="s">
        <v>138</v>
      </c>
    </row>
    <row r="12" spans="2:3" s="96" customFormat="1" x14ac:dyDescent="0.2">
      <c r="B12" s="102"/>
      <c r="C12" s="100"/>
    </row>
    <row r="13" spans="2:3" s="96" customFormat="1" ht="140.1" customHeight="1" x14ac:dyDescent="0.2">
      <c r="B13" s="102"/>
      <c r="C13" s="101" t="s">
        <v>139</v>
      </c>
    </row>
    <row r="14" spans="2:3" s="96" customFormat="1" x14ac:dyDescent="0.2">
      <c r="B14" s="102"/>
      <c r="C14" s="100"/>
    </row>
    <row r="15" spans="2:3" s="96" customFormat="1" ht="30" customHeight="1" x14ac:dyDescent="0.2">
      <c r="B15" s="102"/>
      <c r="C15" s="101" t="s">
        <v>102</v>
      </c>
    </row>
    <row r="16" spans="2:3" s="96" customFormat="1" x14ac:dyDescent="0.2">
      <c r="B16" s="102"/>
      <c r="C16" s="100"/>
    </row>
    <row r="17" spans="2:3" s="96" customFormat="1" ht="15" x14ac:dyDescent="0.2">
      <c r="B17" s="102"/>
      <c r="C17" s="100" t="s">
        <v>99</v>
      </c>
    </row>
    <row r="18" spans="2:3" s="96" customFormat="1" x14ac:dyDescent="0.2">
      <c r="B18" s="102"/>
      <c r="C18" s="100"/>
    </row>
    <row r="19" spans="2:3" s="96" customFormat="1" ht="30" customHeight="1" x14ac:dyDescent="0.2">
      <c r="B19" s="102"/>
      <c r="C19" s="101" t="s">
        <v>100</v>
      </c>
    </row>
    <row r="20" spans="2:3" s="96" customFormat="1" x14ac:dyDescent="0.2">
      <c r="B20" s="102"/>
      <c r="C20" s="100"/>
    </row>
    <row r="21" spans="2:3" s="96" customFormat="1" ht="48" customHeight="1" x14ac:dyDescent="0.2">
      <c r="B21" s="102"/>
      <c r="C21" s="101" t="s">
        <v>121</v>
      </c>
    </row>
    <row r="22" spans="2:3" s="96" customFormat="1" x14ac:dyDescent="0.2">
      <c r="B22" s="102"/>
      <c r="C22" s="100"/>
    </row>
    <row r="23" spans="2:3" s="96" customFormat="1" ht="15" x14ac:dyDescent="0.2">
      <c r="B23" s="99" t="s">
        <v>122</v>
      </c>
      <c r="C23" s="101" t="s">
        <v>118</v>
      </c>
    </row>
    <row r="24" spans="2:3" s="96" customFormat="1" x14ac:dyDescent="0.2">
      <c r="B24" s="102"/>
      <c r="C24" s="100"/>
    </row>
    <row r="25" spans="2:3" s="96" customFormat="1" ht="29.25" x14ac:dyDescent="0.2">
      <c r="B25" s="99"/>
      <c r="C25" s="101" t="s">
        <v>97</v>
      </c>
    </row>
    <row r="26" spans="2:3" s="96" customFormat="1" ht="15" x14ac:dyDescent="0.2">
      <c r="B26" s="99"/>
      <c r="C26" s="100"/>
    </row>
    <row r="27" spans="2:3" s="96" customFormat="1" ht="29.25" x14ac:dyDescent="0.2">
      <c r="B27" s="99"/>
      <c r="C27" s="101" t="s">
        <v>117</v>
      </c>
    </row>
    <row r="28" spans="2:3" s="96" customFormat="1" ht="15" x14ac:dyDescent="0.2">
      <c r="B28" s="99"/>
      <c r="C28" s="100"/>
    </row>
    <row r="29" spans="2:3" s="96" customFormat="1" ht="29.25" x14ac:dyDescent="0.2">
      <c r="B29" s="99" t="s">
        <v>80</v>
      </c>
      <c r="C29" s="101" t="s">
        <v>97</v>
      </c>
    </row>
    <row r="30" spans="2:3" s="96" customFormat="1" ht="15" x14ac:dyDescent="0.2">
      <c r="B30" s="99"/>
      <c r="C30" s="100"/>
    </row>
    <row r="31" spans="2:3" s="96" customFormat="1" ht="79.5" customHeight="1" x14ac:dyDescent="0.2">
      <c r="B31" s="99"/>
      <c r="C31" s="101" t="s">
        <v>140</v>
      </c>
    </row>
    <row r="32" spans="2:3" s="96" customFormat="1" ht="15" x14ac:dyDescent="0.2">
      <c r="B32" s="99"/>
      <c r="C32" s="100"/>
    </row>
    <row r="33" spans="2:3" s="96" customFormat="1" ht="29.25" x14ac:dyDescent="0.2">
      <c r="B33" s="99" t="s">
        <v>81</v>
      </c>
      <c r="C33" s="101" t="s">
        <v>97</v>
      </c>
    </row>
    <row r="34" spans="2:3" s="96" customFormat="1" ht="15" x14ac:dyDescent="0.2">
      <c r="B34" s="99"/>
      <c r="C34" s="100"/>
    </row>
    <row r="35" spans="2:3" s="96" customFormat="1" ht="63.95" customHeight="1" x14ac:dyDescent="0.2">
      <c r="B35" s="103"/>
      <c r="C35" s="316" t="s">
        <v>141</v>
      </c>
    </row>
    <row r="36" spans="2:3" s="96" customFormat="1" hidden="1" x14ac:dyDescent="0.2">
      <c r="B36" s="103"/>
      <c r="C36" s="104"/>
    </row>
    <row r="37" spans="2:3" s="96" customFormat="1" x14ac:dyDescent="0.2"/>
  </sheetData>
  <sheetProtection algorithmName="SHA-512" hashValue="D1N+J+sLmygksr3JKopvQkgYAmhPFXdGZmpDKCwMoOU1Xu1I8NeMEMj9LqPRrrGYaFL+AOIIgQbBv6dOfZAJAA==" saltValue="rJfbaeex20hrIJwCAbQy7Q==" spinCount="100000" sheet="1" objects="1" scenarios="1" selectLockedCells="1"/>
  <printOptions horizontalCentered="1"/>
  <pageMargins left="0.35" right="0.35" top="0.75" bottom="0.7" header="0.3" footer="0.3"/>
  <pageSetup scale="62" orientation="portrait" horizontalDpi="1200" verticalDpi="1200" r:id="rId1"/>
  <headerFooter>
    <oddFooter>&amp;L&amp;8DVSS_Form01, Rev. 6/2026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R130"/>
  <sheetViews>
    <sheetView tabSelected="1" view="pageBreakPreview" zoomScaleNormal="85" zoomScaleSheetLayoutView="100" workbookViewId="0">
      <selection activeCell="D20" sqref="D20"/>
    </sheetView>
  </sheetViews>
  <sheetFormatPr defaultColWidth="9.28515625" defaultRowHeight="15" x14ac:dyDescent="0.2"/>
  <cols>
    <col min="1" max="1" width="36.85546875" style="1" customWidth="1"/>
    <col min="2" max="2" width="30" style="1" customWidth="1"/>
    <col min="3" max="3" width="14.28515625" style="3" customWidth="1"/>
    <col min="4" max="4" width="13.7109375" style="1" customWidth="1"/>
    <col min="5" max="5" width="13.42578125" style="4" customWidth="1"/>
    <col min="6" max="6" width="14.7109375" style="5" customWidth="1"/>
    <col min="7" max="11" width="12.7109375" style="1" customWidth="1"/>
    <col min="12" max="12" width="1.7109375" style="1" customWidth="1"/>
    <col min="13" max="13" width="13" style="1" customWidth="1"/>
    <col min="14" max="14" width="12.7109375" style="1" customWidth="1"/>
    <col min="15" max="15" width="1.7109375" style="1" customWidth="1"/>
    <col min="16" max="16" width="15.5703125" style="1" customWidth="1"/>
    <col min="17" max="17" width="12.42578125" style="1" bestFit="1" customWidth="1"/>
    <col min="18" max="18" width="13.7109375" style="1" bestFit="1" customWidth="1"/>
    <col min="19" max="16384" width="9.28515625" style="1"/>
  </cols>
  <sheetData>
    <row r="1" spans="1:16" ht="18" customHeight="1" x14ac:dyDescent="0.25">
      <c r="A1" s="341" t="s">
        <v>37</v>
      </c>
      <c r="B1" s="341"/>
      <c r="C1" s="341"/>
      <c r="D1" s="341"/>
      <c r="E1" s="341"/>
      <c r="F1" s="341"/>
      <c r="G1" s="341"/>
      <c r="H1" s="341"/>
      <c r="I1" s="341"/>
      <c r="J1" s="341"/>
      <c r="K1" s="341"/>
      <c r="L1" s="176"/>
      <c r="M1" s="176"/>
      <c r="N1" s="176"/>
      <c r="P1" s="176"/>
    </row>
    <row r="2" spans="1:16" s="8" customFormat="1" ht="19.899999999999999" customHeight="1" x14ac:dyDescent="0.25">
      <c r="A2" s="341" t="s">
        <v>115</v>
      </c>
      <c r="B2" s="341"/>
      <c r="C2" s="341"/>
      <c r="D2" s="341"/>
      <c r="E2" s="341"/>
      <c r="F2" s="341"/>
      <c r="G2" s="341"/>
      <c r="H2" s="341"/>
      <c r="I2" s="341"/>
      <c r="J2" s="341"/>
      <c r="K2" s="341"/>
      <c r="L2" s="176"/>
      <c r="M2" s="176"/>
      <c r="N2" s="176"/>
      <c r="P2" s="176"/>
    </row>
    <row r="3" spans="1:16" s="8" customFormat="1" ht="19.899999999999999" customHeight="1" x14ac:dyDescent="0.25">
      <c r="A3" s="341" t="s">
        <v>62</v>
      </c>
      <c r="B3" s="341"/>
      <c r="C3" s="341"/>
      <c r="D3" s="341"/>
      <c r="E3" s="341"/>
      <c r="F3" s="341"/>
      <c r="G3" s="341"/>
      <c r="H3" s="341"/>
      <c r="I3" s="341"/>
      <c r="J3" s="341"/>
      <c r="K3" s="341"/>
      <c r="L3" s="176"/>
      <c r="M3" s="176"/>
      <c r="N3" s="176"/>
      <c r="P3" s="176"/>
    </row>
    <row r="4" spans="1:16" ht="19.899999999999999" customHeight="1" x14ac:dyDescent="0.25">
      <c r="A4" s="341" t="s">
        <v>61</v>
      </c>
      <c r="B4" s="341"/>
      <c r="C4" s="341"/>
      <c r="D4" s="341"/>
      <c r="E4" s="341"/>
      <c r="F4" s="341"/>
      <c r="G4" s="341"/>
      <c r="H4" s="341"/>
      <c r="I4" s="341"/>
      <c r="J4" s="341"/>
      <c r="K4" s="341"/>
      <c r="L4" s="176"/>
      <c r="M4" s="176"/>
      <c r="N4" s="176"/>
      <c r="P4" s="176"/>
    </row>
    <row r="5" spans="1:16" ht="24.95" hidden="1" customHeight="1" x14ac:dyDescent="0.25">
      <c r="A5" s="300"/>
      <c r="B5" s="300"/>
      <c r="C5" s="300"/>
      <c r="D5" s="300"/>
      <c r="E5" s="300"/>
      <c r="F5" s="300"/>
      <c r="G5" s="300"/>
      <c r="H5" s="300"/>
      <c r="I5" s="300"/>
      <c r="J5" s="300"/>
      <c r="K5" s="300"/>
      <c r="L5" s="176"/>
      <c r="M5" s="176"/>
      <c r="N5" s="176"/>
      <c r="P5" s="176"/>
    </row>
    <row r="6" spans="1:16" hidden="1" x14ac:dyDescent="0.2">
      <c r="I6" s="345" t="s">
        <v>119</v>
      </c>
      <c r="J6" s="345"/>
      <c r="K6" s="302" t="s">
        <v>120</v>
      </c>
    </row>
    <row r="8" spans="1:16" ht="31.15" customHeight="1" x14ac:dyDescent="0.25">
      <c r="A8" s="2" t="s">
        <v>6</v>
      </c>
      <c r="B8" s="342"/>
      <c r="C8" s="342"/>
      <c r="D8" s="342"/>
      <c r="E8" s="1"/>
      <c r="H8" s="344" t="s">
        <v>14</v>
      </c>
      <c r="I8" s="344"/>
      <c r="J8" s="343"/>
      <c r="K8" s="343"/>
      <c r="L8" s="6"/>
      <c r="M8" s="17"/>
    </row>
    <row r="9" spans="1:16" ht="31.15" customHeight="1" x14ac:dyDescent="0.25">
      <c r="A9" s="20" t="s">
        <v>70</v>
      </c>
      <c r="B9" s="156"/>
      <c r="C9" s="109"/>
      <c r="D9" s="110"/>
      <c r="E9" s="114"/>
      <c r="H9" s="344" t="s">
        <v>69</v>
      </c>
      <c r="I9" s="344"/>
      <c r="J9" s="370"/>
      <c r="K9" s="370"/>
      <c r="L9" s="6"/>
      <c r="M9" s="17"/>
    </row>
    <row r="10" spans="1:16" ht="35.25" customHeight="1" x14ac:dyDescent="0.25">
      <c r="A10" s="20" t="s">
        <v>83</v>
      </c>
      <c r="B10" s="116"/>
      <c r="C10" s="90"/>
      <c r="D10" s="91"/>
      <c r="E10" s="1"/>
      <c r="H10" s="344" t="s">
        <v>67</v>
      </c>
      <c r="I10" s="344"/>
      <c r="J10" s="370"/>
      <c r="K10" s="370"/>
      <c r="M10" s="9"/>
      <c r="N10" s="9"/>
      <c r="P10" s="9"/>
    </row>
    <row r="11" spans="1:16" ht="31.15" customHeight="1" thickBot="1" x14ac:dyDescent="0.3">
      <c r="A11" s="29"/>
      <c r="B11" s="29"/>
      <c r="C11" s="29"/>
      <c r="D11" s="30"/>
      <c r="E11" s="30"/>
      <c r="F11" s="21"/>
      <c r="G11" s="9"/>
      <c r="H11" s="9"/>
      <c r="I11" s="9"/>
      <c r="J11" s="9"/>
      <c r="K11" s="9"/>
      <c r="M11" s="365" t="s">
        <v>84</v>
      </c>
      <c r="N11" s="365"/>
      <c r="P11" s="233" t="s">
        <v>105</v>
      </c>
    </row>
    <row r="12" spans="1:16" ht="20.25" hidden="1" customHeight="1" thickBot="1" x14ac:dyDescent="0.25">
      <c r="A12" s="79" t="s">
        <v>45</v>
      </c>
      <c r="B12" s="38" t="s">
        <v>46</v>
      </c>
      <c r="C12" s="38" t="s">
        <v>47</v>
      </c>
      <c r="D12" s="38" t="s">
        <v>48</v>
      </c>
      <c r="E12" s="39" t="s">
        <v>49</v>
      </c>
      <c r="F12" s="40" t="s">
        <v>50</v>
      </c>
      <c r="G12" s="77" t="s">
        <v>51</v>
      </c>
      <c r="H12" s="78"/>
      <c r="I12" s="78"/>
      <c r="J12" s="78" t="s">
        <v>52</v>
      </c>
      <c r="K12" s="78" t="s">
        <v>53</v>
      </c>
      <c r="L12" s="10" t="s">
        <v>54</v>
      </c>
      <c r="M12" s="76" t="s">
        <v>55</v>
      </c>
      <c r="N12" s="78" t="s">
        <v>56</v>
      </c>
      <c r="P12" s="78" t="s">
        <v>56</v>
      </c>
    </row>
    <row r="13" spans="1:16" ht="16.5" thickBot="1" x14ac:dyDescent="0.25">
      <c r="A13" s="117" t="s">
        <v>20</v>
      </c>
      <c r="B13" s="38" t="s">
        <v>21</v>
      </c>
      <c r="C13" s="38" t="s">
        <v>35</v>
      </c>
      <c r="D13" s="38" t="s">
        <v>22</v>
      </c>
      <c r="E13" s="39" t="s">
        <v>39</v>
      </c>
      <c r="F13" s="40" t="s">
        <v>24</v>
      </c>
      <c r="G13" s="72" t="s">
        <v>85</v>
      </c>
      <c r="H13" s="73"/>
      <c r="I13" s="73"/>
      <c r="J13" s="73"/>
      <c r="K13" s="111"/>
      <c r="L13" s="10"/>
      <c r="M13" s="366" t="s">
        <v>44</v>
      </c>
      <c r="N13" s="367"/>
      <c r="P13" s="236" t="s">
        <v>39</v>
      </c>
    </row>
    <row r="14" spans="1:16" ht="16.5" thickBot="1" x14ac:dyDescent="0.25">
      <c r="A14" s="118" t="s">
        <v>18</v>
      </c>
      <c r="B14" s="41" t="s">
        <v>19</v>
      </c>
      <c r="C14" s="41" t="s">
        <v>34</v>
      </c>
      <c r="D14" s="41" t="s">
        <v>17</v>
      </c>
      <c r="E14" s="42" t="s">
        <v>66</v>
      </c>
      <c r="F14" s="44" t="s">
        <v>23</v>
      </c>
      <c r="G14" s="74">
        <v>1</v>
      </c>
      <c r="H14" s="139">
        <v>2</v>
      </c>
      <c r="I14" s="139">
        <v>3</v>
      </c>
      <c r="J14" s="75">
        <v>4</v>
      </c>
      <c r="K14" s="112">
        <v>5</v>
      </c>
      <c r="L14" s="11"/>
      <c r="M14" s="70" t="s">
        <v>42</v>
      </c>
      <c r="N14" s="112" t="s">
        <v>43</v>
      </c>
      <c r="P14" s="237" t="s">
        <v>66</v>
      </c>
    </row>
    <row r="15" spans="1:16" ht="15.75" x14ac:dyDescent="0.2">
      <c r="A15" s="140"/>
      <c r="B15" s="141"/>
      <c r="C15" s="83"/>
      <c r="D15" s="142"/>
      <c r="E15" s="170"/>
      <c r="F15" s="143">
        <f t="shared" ref="F15:F34" si="0">ROUND(C15*D15*E15,0)</f>
        <v>0</v>
      </c>
      <c r="G15" s="177"/>
      <c r="H15" s="178"/>
      <c r="I15" s="178"/>
      <c r="J15" s="179"/>
      <c r="K15" s="180"/>
      <c r="M15" s="160">
        <f t="shared" ref="M15:M35" si="1">SUM(G15:K15)</f>
        <v>0</v>
      </c>
      <c r="N15" s="159">
        <f t="shared" ref="N15:N35" si="2">F15-M15</f>
        <v>0</v>
      </c>
      <c r="P15" s="238">
        <f>C15*E15/12</f>
        <v>0</v>
      </c>
    </row>
    <row r="16" spans="1:16" ht="15.75" x14ac:dyDescent="0.2">
      <c r="A16" s="119"/>
      <c r="B16" s="105"/>
      <c r="C16" s="83"/>
      <c r="D16" s="84"/>
      <c r="E16" s="170"/>
      <c r="F16" s="86">
        <f t="shared" si="0"/>
        <v>0</v>
      </c>
      <c r="G16" s="181"/>
      <c r="H16" s="182"/>
      <c r="I16" s="182"/>
      <c r="J16" s="183"/>
      <c r="K16" s="184"/>
      <c r="M16" s="161">
        <f t="shared" si="1"/>
        <v>0</v>
      </c>
      <c r="N16" s="154">
        <f t="shared" si="2"/>
        <v>0</v>
      </c>
      <c r="P16" s="239">
        <f t="shared" ref="P16:P34" si="3">C16*E16/12</f>
        <v>0</v>
      </c>
    </row>
    <row r="17" spans="1:16" ht="15.75" x14ac:dyDescent="0.2">
      <c r="A17" s="119"/>
      <c r="B17" s="105"/>
      <c r="C17" s="83"/>
      <c r="D17" s="84"/>
      <c r="E17" s="170"/>
      <c r="F17" s="86">
        <f t="shared" si="0"/>
        <v>0</v>
      </c>
      <c r="G17" s="181"/>
      <c r="H17" s="182"/>
      <c r="I17" s="182"/>
      <c r="J17" s="183"/>
      <c r="K17" s="184"/>
      <c r="M17" s="161">
        <f t="shared" si="1"/>
        <v>0</v>
      </c>
      <c r="N17" s="154">
        <f t="shared" si="2"/>
        <v>0</v>
      </c>
      <c r="P17" s="239">
        <f t="shared" si="3"/>
        <v>0</v>
      </c>
    </row>
    <row r="18" spans="1:16" ht="15.75" x14ac:dyDescent="0.2">
      <c r="A18" s="119"/>
      <c r="B18" s="105"/>
      <c r="C18" s="83"/>
      <c r="D18" s="84"/>
      <c r="E18" s="170"/>
      <c r="F18" s="86">
        <f>ROUND(C18*D18*E18,0)</f>
        <v>0</v>
      </c>
      <c r="G18" s="181"/>
      <c r="H18" s="182"/>
      <c r="I18" s="182"/>
      <c r="J18" s="183"/>
      <c r="K18" s="184"/>
      <c r="M18" s="161">
        <f t="shared" si="1"/>
        <v>0</v>
      </c>
      <c r="N18" s="154">
        <f t="shared" si="2"/>
        <v>0</v>
      </c>
      <c r="P18" s="239">
        <f t="shared" si="3"/>
        <v>0</v>
      </c>
    </row>
    <row r="19" spans="1:16" ht="15.75" x14ac:dyDescent="0.2">
      <c r="A19" s="119"/>
      <c r="B19" s="105"/>
      <c r="C19" s="83"/>
      <c r="D19" s="84"/>
      <c r="E19" s="170"/>
      <c r="F19" s="86">
        <f t="shared" si="0"/>
        <v>0</v>
      </c>
      <c r="G19" s="181"/>
      <c r="H19" s="182"/>
      <c r="I19" s="182"/>
      <c r="J19" s="183"/>
      <c r="K19" s="184"/>
      <c r="M19" s="161">
        <f t="shared" si="1"/>
        <v>0</v>
      </c>
      <c r="N19" s="154">
        <f t="shared" si="2"/>
        <v>0</v>
      </c>
      <c r="P19" s="239">
        <f t="shared" si="3"/>
        <v>0</v>
      </c>
    </row>
    <row r="20" spans="1:16" ht="15.75" x14ac:dyDescent="0.2">
      <c r="A20" s="119"/>
      <c r="B20" s="105"/>
      <c r="C20" s="83"/>
      <c r="D20" s="84"/>
      <c r="E20" s="170"/>
      <c r="F20" s="86">
        <f t="shared" si="0"/>
        <v>0</v>
      </c>
      <c r="G20" s="181"/>
      <c r="H20" s="182"/>
      <c r="I20" s="182"/>
      <c r="J20" s="183"/>
      <c r="K20" s="184"/>
      <c r="M20" s="161">
        <f t="shared" si="1"/>
        <v>0</v>
      </c>
      <c r="N20" s="154">
        <f t="shared" si="2"/>
        <v>0</v>
      </c>
      <c r="P20" s="239">
        <f t="shared" si="3"/>
        <v>0</v>
      </c>
    </row>
    <row r="21" spans="1:16" ht="15.75" x14ac:dyDescent="0.2">
      <c r="A21" s="119"/>
      <c r="B21" s="105"/>
      <c r="C21" s="83"/>
      <c r="D21" s="84"/>
      <c r="E21" s="170"/>
      <c r="F21" s="86">
        <f t="shared" si="0"/>
        <v>0</v>
      </c>
      <c r="G21" s="181"/>
      <c r="H21" s="182"/>
      <c r="I21" s="182"/>
      <c r="J21" s="183"/>
      <c r="K21" s="184"/>
      <c r="M21" s="161">
        <f t="shared" si="1"/>
        <v>0</v>
      </c>
      <c r="N21" s="154">
        <f t="shared" si="2"/>
        <v>0</v>
      </c>
      <c r="P21" s="239">
        <f t="shared" si="3"/>
        <v>0</v>
      </c>
    </row>
    <row r="22" spans="1:16" ht="15.75" x14ac:dyDescent="0.2">
      <c r="A22" s="119"/>
      <c r="B22" s="105"/>
      <c r="C22" s="83"/>
      <c r="D22" s="84"/>
      <c r="E22" s="170"/>
      <c r="F22" s="86">
        <f t="shared" si="0"/>
        <v>0</v>
      </c>
      <c r="G22" s="181"/>
      <c r="H22" s="182"/>
      <c r="I22" s="182"/>
      <c r="J22" s="183"/>
      <c r="K22" s="184"/>
      <c r="M22" s="161">
        <f t="shared" si="1"/>
        <v>0</v>
      </c>
      <c r="N22" s="154">
        <f t="shared" si="2"/>
        <v>0</v>
      </c>
      <c r="P22" s="239">
        <f t="shared" si="3"/>
        <v>0</v>
      </c>
    </row>
    <row r="23" spans="1:16" ht="15.75" x14ac:dyDescent="0.2">
      <c r="A23" s="119"/>
      <c r="B23" s="105"/>
      <c r="C23" s="83"/>
      <c r="D23" s="84"/>
      <c r="E23" s="170"/>
      <c r="F23" s="86">
        <f t="shared" si="0"/>
        <v>0</v>
      </c>
      <c r="G23" s="181"/>
      <c r="H23" s="182"/>
      <c r="I23" s="182"/>
      <c r="J23" s="183"/>
      <c r="K23" s="184"/>
      <c r="M23" s="161">
        <f t="shared" si="1"/>
        <v>0</v>
      </c>
      <c r="N23" s="154">
        <f t="shared" si="2"/>
        <v>0</v>
      </c>
      <c r="P23" s="239">
        <f t="shared" si="3"/>
        <v>0</v>
      </c>
    </row>
    <row r="24" spans="1:16" ht="15.75" x14ac:dyDescent="0.2">
      <c r="A24" s="119"/>
      <c r="B24" s="105"/>
      <c r="C24" s="83"/>
      <c r="D24" s="84"/>
      <c r="E24" s="170"/>
      <c r="F24" s="86">
        <f t="shared" si="0"/>
        <v>0</v>
      </c>
      <c r="G24" s="181"/>
      <c r="H24" s="182"/>
      <c r="I24" s="182"/>
      <c r="J24" s="183"/>
      <c r="K24" s="184"/>
      <c r="M24" s="161">
        <f t="shared" si="1"/>
        <v>0</v>
      </c>
      <c r="N24" s="154">
        <f t="shared" si="2"/>
        <v>0</v>
      </c>
      <c r="P24" s="239">
        <f t="shared" si="3"/>
        <v>0</v>
      </c>
    </row>
    <row r="25" spans="1:16" ht="15.75" x14ac:dyDescent="0.2">
      <c r="A25" s="119"/>
      <c r="B25" s="105"/>
      <c r="C25" s="83"/>
      <c r="D25" s="84"/>
      <c r="E25" s="170"/>
      <c r="F25" s="86">
        <f t="shared" si="0"/>
        <v>0</v>
      </c>
      <c r="G25" s="181"/>
      <c r="H25" s="182"/>
      <c r="I25" s="182"/>
      <c r="J25" s="183"/>
      <c r="K25" s="184"/>
      <c r="M25" s="161">
        <f t="shared" si="1"/>
        <v>0</v>
      </c>
      <c r="N25" s="154">
        <f t="shared" si="2"/>
        <v>0</v>
      </c>
      <c r="P25" s="239">
        <f t="shared" si="3"/>
        <v>0</v>
      </c>
    </row>
    <row r="26" spans="1:16" ht="15.75" x14ac:dyDescent="0.2">
      <c r="A26" s="119"/>
      <c r="B26" s="105"/>
      <c r="C26" s="83"/>
      <c r="D26" s="84"/>
      <c r="E26" s="170"/>
      <c r="F26" s="86">
        <f t="shared" si="0"/>
        <v>0</v>
      </c>
      <c r="G26" s="181"/>
      <c r="H26" s="182"/>
      <c r="I26" s="182"/>
      <c r="J26" s="183"/>
      <c r="K26" s="184"/>
      <c r="M26" s="161">
        <f t="shared" si="1"/>
        <v>0</v>
      </c>
      <c r="N26" s="154">
        <f t="shared" si="2"/>
        <v>0</v>
      </c>
      <c r="P26" s="239">
        <f t="shared" si="3"/>
        <v>0</v>
      </c>
    </row>
    <row r="27" spans="1:16" ht="15.75" x14ac:dyDescent="0.2">
      <c r="A27" s="119"/>
      <c r="B27" s="105"/>
      <c r="C27" s="83"/>
      <c r="D27" s="84"/>
      <c r="E27" s="170"/>
      <c r="F27" s="86">
        <f>ROUND(C27*D27*E27,0)</f>
        <v>0</v>
      </c>
      <c r="G27" s="181"/>
      <c r="H27" s="182"/>
      <c r="I27" s="182"/>
      <c r="J27" s="183"/>
      <c r="K27" s="184"/>
      <c r="M27" s="161">
        <f t="shared" si="1"/>
        <v>0</v>
      </c>
      <c r="N27" s="154">
        <f t="shared" si="2"/>
        <v>0</v>
      </c>
      <c r="P27" s="239">
        <f t="shared" si="3"/>
        <v>0</v>
      </c>
    </row>
    <row r="28" spans="1:16" ht="15.75" x14ac:dyDescent="0.2">
      <c r="A28" s="119"/>
      <c r="B28" s="105"/>
      <c r="C28" s="83"/>
      <c r="D28" s="84"/>
      <c r="E28" s="170"/>
      <c r="F28" s="86">
        <f t="shared" si="0"/>
        <v>0</v>
      </c>
      <c r="G28" s="181"/>
      <c r="H28" s="182"/>
      <c r="I28" s="182"/>
      <c r="J28" s="183"/>
      <c r="K28" s="184"/>
      <c r="M28" s="161">
        <f t="shared" si="1"/>
        <v>0</v>
      </c>
      <c r="N28" s="154">
        <f t="shared" si="2"/>
        <v>0</v>
      </c>
      <c r="P28" s="239">
        <f t="shared" si="3"/>
        <v>0</v>
      </c>
    </row>
    <row r="29" spans="1:16" ht="15.75" x14ac:dyDescent="0.2">
      <c r="A29" s="119"/>
      <c r="B29" s="105"/>
      <c r="C29" s="83"/>
      <c r="D29" s="84"/>
      <c r="E29" s="170"/>
      <c r="F29" s="86">
        <f t="shared" si="0"/>
        <v>0</v>
      </c>
      <c r="G29" s="181"/>
      <c r="H29" s="182"/>
      <c r="I29" s="182"/>
      <c r="J29" s="183"/>
      <c r="K29" s="184"/>
      <c r="M29" s="161">
        <f t="shared" si="1"/>
        <v>0</v>
      </c>
      <c r="N29" s="154">
        <f t="shared" si="2"/>
        <v>0</v>
      </c>
      <c r="P29" s="239">
        <f t="shared" si="3"/>
        <v>0</v>
      </c>
    </row>
    <row r="30" spans="1:16" ht="15.75" x14ac:dyDescent="0.2">
      <c r="A30" s="119"/>
      <c r="B30" s="105"/>
      <c r="C30" s="83"/>
      <c r="D30" s="84"/>
      <c r="E30" s="170"/>
      <c r="F30" s="86">
        <f t="shared" si="0"/>
        <v>0</v>
      </c>
      <c r="G30" s="181"/>
      <c r="H30" s="182"/>
      <c r="I30" s="182"/>
      <c r="J30" s="183"/>
      <c r="K30" s="184"/>
      <c r="M30" s="161">
        <f t="shared" si="1"/>
        <v>0</v>
      </c>
      <c r="N30" s="154">
        <f t="shared" si="2"/>
        <v>0</v>
      </c>
      <c r="P30" s="239">
        <f t="shared" si="3"/>
        <v>0</v>
      </c>
    </row>
    <row r="31" spans="1:16" ht="15.75" x14ac:dyDescent="0.2">
      <c r="A31" s="119"/>
      <c r="B31" s="105"/>
      <c r="C31" s="83"/>
      <c r="D31" s="84"/>
      <c r="E31" s="170"/>
      <c r="F31" s="86">
        <f t="shared" si="0"/>
        <v>0</v>
      </c>
      <c r="G31" s="181"/>
      <c r="H31" s="182"/>
      <c r="I31" s="182"/>
      <c r="J31" s="183"/>
      <c r="K31" s="184"/>
      <c r="M31" s="161">
        <f t="shared" si="1"/>
        <v>0</v>
      </c>
      <c r="N31" s="154">
        <f t="shared" si="2"/>
        <v>0</v>
      </c>
      <c r="P31" s="239">
        <f t="shared" si="3"/>
        <v>0</v>
      </c>
    </row>
    <row r="32" spans="1:16" ht="15.75" x14ac:dyDescent="0.2">
      <c r="A32" s="119"/>
      <c r="B32" s="105"/>
      <c r="C32" s="83"/>
      <c r="D32" s="84"/>
      <c r="E32" s="170"/>
      <c r="F32" s="86">
        <f t="shared" si="0"/>
        <v>0</v>
      </c>
      <c r="G32" s="181"/>
      <c r="H32" s="182"/>
      <c r="I32" s="182"/>
      <c r="J32" s="183"/>
      <c r="K32" s="184"/>
      <c r="M32" s="161">
        <f t="shared" si="1"/>
        <v>0</v>
      </c>
      <c r="N32" s="154">
        <f t="shared" si="2"/>
        <v>0</v>
      </c>
      <c r="P32" s="239">
        <f t="shared" si="3"/>
        <v>0</v>
      </c>
    </row>
    <row r="33" spans="1:16" ht="15.75" x14ac:dyDescent="0.2">
      <c r="A33" s="119"/>
      <c r="B33" s="105"/>
      <c r="C33" s="83"/>
      <c r="D33" s="84"/>
      <c r="E33" s="170"/>
      <c r="F33" s="86">
        <f t="shared" si="0"/>
        <v>0</v>
      </c>
      <c r="G33" s="181"/>
      <c r="H33" s="182"/>
      <c r="I33" s="182"/>
      <c r="J33" s="183"/>
      <c r="K33" s="184"/>
      <c r="M33" s="161">
        <f t="shared" si="1"/>
        <v>0</v>
      </c>
      <c r="N33" s="154">
        <f t="shared" si="2"/>
        <v>0</v>
      </c>
      <c r="P33" s="239">
        <f t="shared" si="3"/>
        <v>0</v>
      </c>
    </row>
    <row r="34" spans="1:16" ht="15.75" x14ac:dyDescent="0.2">
      <c r="A34" s="119"/>
      <c r="B34" s="105"/>
      <c r="C34" s="83"/>
      <c r="D34" s="84"/>
      <c r="E34" s="170"/>
      <c r="F34" s="86">
        <f t="shared" si="0"/>
        <v>0</v>
      </c>
      <c r="G34" s="181"/>
      <c r="H34" s="182"/>
      <c r="I34" s="182"/>
      <c r="J34" s="183"/>
      <c r="K34" s="184"/>
      <c r="M34" s="161">
        <f t="shared" si="1"/>
        <v>0</v>
      </c>
      <c r="N34" s="154">
        <f t="shared" si="2"/>
        <v>0</v>
      </c>
      <c r="P34" s="239">
        <f t="shared" si="3"/>
        <v>0</v>
      </c>
    </row>
    <row r="35" spans="1:16" ht="18" customHeight="1" thickBot="1" x14ac:dyDescent="0.3">
      <c r="A35" s="317" t="s">
        <v>57</v>
      </c>
      <c r="B35" s="256"/>
      <c r="C35" s="257"/>
      <c r="D35" s="258"/>
      <c r="E35" s="255"/>
      <c r="F35" s="199">
        <f>'Add''l Salary Budget'!F105</f>
        <v>0</v>
      </c>
      <c r="G35" s="200">
        <f>'Add''l Salary Budget'!G105</f>
        <v>0</v>
      </c>
      <c r="H35" s="201">
        <f>'Add''l Salary Budget'!H105</f>
        <v>0</v>
      </c>
      <c r="I35" s="201">
        <f>'Add''l Salary Budget'!I105</f>
        <v>0</v>
      </c>
      <c r="J35" s="202">
        <f>'Add''l Salary Budget'!J105</f>
        <v>0</v>
      </c>
      <c r="K35" s="203">
        <f>'Add''l Salary Budget'!K105</f>
        <v>0</v>
      </c>
      <c r="L35" s="2"/>
      <c r="M35" s="162">
        <f t="shared" si="1"/>
        <v>0</v>
      </c>
      <c r="N35" s="163">
        <f t="shared" si="2"/>
        <v>0</v>
      </c>
      <c r="P35" s="240">
        <f>'Add''l Salary Budget'!P105</f>
        <v>0</v>
      </c>
    </row>
    <row r="36" spans="1:16" customFormat="1" ht="18" customHeight="1" thickBot="1" x14ac:dyDescent="0.3">
      <c r="A36" s="62" t="s">
        <v>11</v>
      </c>
      <c r="B36" s="34"/>
      <c r="C36" s="204"/>
      <c r="D36" s="34"/>
      <c r="E36" s="254"/>
      <c r="F36" s="205">
        <f>SUM(F15:F35)</f>
        <v>0</v>
      </c>
      <c r="G36" s="164">
        <f t="shared" ref="G36:K36" si="4">SUM(G15:G35)</f>
        <v>0</v>
      </c>
      <c r="H36" s="165">
        <f t="shared" si="4"/>
        <v>0</v>
      </c>
      <c r="I36" s="165">
        <f t="shared" si="4"/>
        <v>0</v>
      </c>
      <c r="J36" s="165">
        <f t="shared" si="4"/>
        <v>0</v>
      </c>
      <c r="K36" s="166">
        <f t="shared" si="4"/>
        <v>0</v>
      </c>
      <c r="M36" s="67">
        <f t="shared" ref="M36:N36" si="5">SUM(M15:M35)</f>
        <v>0</v>
      </c>
      <c r="N36" s="63">
        <f t="shared" si="5"/>
        <v>0</v>
      </c>
      <c r="P36" s="241">
        <f>SUM(P15:P35)</f>
        <v>0</v>
      </c>
    </row>
    <row r="37" spans="1:16" customFormat="1" ht="18" customHeight="1" thickBot="1" x14ac:dyDescent="0.3">
      <c r="A37" s="368" t="s">
        <v>132</v>
      </c>
      <c r="B37" s="369"/>
      <c r="C37" s="369"/>
      <c r="D37" s="369"/>
      <c r="E37" s="244">
        <f>P36</f>
        <v>0</v>
      </c>
      <c r="F37" s="278"/>
      <c r="G37" s="279"/>
      <c r="H37" s="279"/>
      <c r="I37" s="279"/>
      <c r="J37" s="279"/>
      <c r="K37" s="280"/>
      <c r="L37" s="234"/>
      <c r="M37" s="275"/>
      <c r="N37" s="276"/>
      <c r="P37" s="277"/>
    </row>
    <row r="38" spans="1:16" ht="18" customHeight="1" thickBot="1" x14ac:dyDescent="0.3">
      <c r="A38" s="58"/>
      <c r="B38" s="7"/>
      <c r="C38" s="22"/>
      <c r="D38" s="7"/>
      <c r="E38" s="23" t="s">
        <v>2</v>
      </c>
      <c r="F38" s="24"/>
      <c r="G38" s="7"/>
      <c r="H38" s="7"/>
      <c r="I38" s="7"/>
      <c r="J38" s="7"/>
      <c r="K38" s="7"/>
      <c r="L38" s="15"/>
      <c r="M38" s="235"/>
      <c r="N38" s="235"/>
      <c r="P38" s="281"/>
    </row>
    <row r="39" spans="1:16" ht="32.25" thickBot="1" x14ac:dyDescent="0.3">
      <c r="A39" s="223" t="s">
        <v>38</v>
      </c>
      <c r="B39" s="224"/>
      <c r="C39" s="106"/>
      <c r="D39" s="107"/>
      <c r="E39" s="225" t="s">
        <v>96</v>
      </c>
      <c r="F39" s="226" t="s">
        <v>79</v>
      </c>
      <c r="G39" s="144">
        <v>1</v>
      </c>
      <c r="H39" s="145" t="s">
        <v>86</v>
      </c>
      <c r="I39" s="145" t="s">
        <v>87</v>
      </c>
      <c r="J39" s="145" t="s">
        <v>88</v>
      </c>
      <c r="K39" s="146" t="s">
        <v>89</v>
      </c>
      <c r="L39" s="15"/>
      <c r="M39" s="148" t="s">
        <v>42</v>
      </c>
      <c r="N39" s="149" t="s">
        <v>43</v>
      </c>
      <c r="P39" s="282"/>
    </row>
    <row r="40" spans="1:16" ht="18" customHeight="1" x14ac:dyDescent="0.2">
      <c r="A40" s="211" t="s">
        <v>114</v>
      </c>
      <c r="B40" s="212"/>
      <c r="C40" s="213"/>
      <c r="D40" s="214"/>
      <c r="E40" s="170">
        <v>0</v>
      </c>
      <c r="F40" s="147">
        <f>ROUND(E40*$F$36,0)</f>
        <v>0</v>
      </c>
      <c r="G40" s="185">
        <f>ROUND(G36*$E$40,0)</f>
        <v>0</v>
      </c>
      <c r="H40" s="186">
        <f t="shared" ref="H40:K40" si="6">ROUND(H36*$E$40,0)</f>
        <v>0</v>
      </c>
      <c r="I40" s="186">
        <f t="shared" si="6"/>
        <v>0</v>
      </c>
      <c r="J40" s="187">
        <f t="shared" si="6"/>
        <v>0</v>
      </c>
      <c r="K40" s="188">
        <f t="shared" si="6"/>
        <v>0</v>
      </c>
      <c r="M40" s="152">
        <f t="shared" ref="M40:M48" si="7">SUM(G40:K40)</f>
        <v>0</v>
      </c>
      <c r="N40" s="153">
        <f t="shared" ref="N40:N48" si="8">F40-M40</f>
        <v>0</v>
      </c>
      <c r="P40" s="283"/>
    </row>
    <row r="41" spans="1:16" ht="18" customHeight="1" x14ac:dyDescent="0.2">
      <c r="A41" s="215" t="s">
        <v>27</v>
      </c>
      <c r="B41" s="216"/>
      <c r="C41" s="217"/>
      <c r="D41" s="218"/>
      <c r="E41" s="170">
        <v>0</v>
      </c>
      <c r="F41" s="126">
        <f>ROUND(E41*$F$36,0)</f>
        <v>0</v>
      </c>
      <c r="G41" s="189">
        <f>ROUND(G36*$E$41,0)</f>
        <v>0</v>
      </c>
      <c r="H41" s="190">
        <f t="shared" ref="H41:K41" si="9">ROUND(H36*$E$41,0)</f>
        <v>0</v>
      </c>
      <c r="I41" s="190">
        <f t="shared" si="9"/>
        <v>0</v>
      </c>
      <c r="J41" s="191">
        <f t="shared" si="9"/>
        <v>0</v>
      </c>
      <c r="K41" s="154">
        <f t="shared" si="9"/>
        <v>0</v>
      </c>
      <c r="M41" s="150">
        <f t="shared" si="7"/>
        <v>0</v>
      </c>
      <c r="N41" s="151">
        <f t="shared" si="8"/>
        <v>0</v>
      </c>
      <c r="P41" s="283"/>
    </row>
    <row r="42" spans="1:16" ht="18" customHeight="1" x14ac:dyDescent="0.2">
      <c r="A42" s="215" t="s">
        <v>28</v>
      </c>
      <c r="B42" s="216"/>
      <c r="C42" s="217"/>
      <c r="D42" s="218"/>
      <c r="E42" s="170">
        <v>0</v>
      </c>
      <c r="F42" s="126">
        <f>ROUND(E42*$F$36,0)</f>
        <v>0</v>
      </c>
      <c r="G42" s="189">
        <f>ROUND(G36*$E$42,0)</f>
        <v>0</v>
      </c>
      <c r="H42" s="190">
        <f t="shared" ref="H42:K42" si="10">ROUND(H36*$E$42,0)</f>
        <v>0</v>
      </c>
      <c r="I42" s="190">
        <f t="shared" si="10"/>
        <v>0</v>
      </c>
      <c r="J42" s="191">
        <f t="shared" si="10"/>
        <v>0</v>
      </c>
      <c r="K42" s="154">
        <f t="shared" si="10"/>
        <v>0</v>
      </c>
      <c r="M42" s="150">
        <f t="shared" si="7"/>
        <v>0</v>
      </c>
      <c r="N42" s="151">
        <f t="shared" si="8"/>
        <v>0</v>
      </c>
      <c r="P42" s="283"/>
    </row>
    <row r="43" spans="1:16" ht="18" customHeight="1" x14ac:dyDescent="0.2">
      <c r="A43" s="215" t="s">
        <v>26</v>
      </c>
      <c r="B43" s="216"/>
      <c r="C43" s="217"/>
      <c r="D43" s="218"/>
      <c r="E43" s="170">
        <v>0</v>
      </c>
      <c r="F43" s="126">
        <f t="shared" ref="F43:F48" si="11">ROUND(E43*$F$36,0)</f>
        <v>0</v>
      </c>
      <c r="G43" s="189">
        <f>ROUND(G36*$E$43,0)</f>
        <v>0</v>
      </c>
      <c r="H43" s="190">
        <f t="shared" ref="H43:K43" si="12">ROUND(H36*$E$43,0)</f>
        <v>0</v>
      </c>
      <c r="I43" s="190">
        <f t="shared" si="12"/>
        <v>0</v>
      </c>
      <c r="J43" s="191">
        <f t="shared" si="12"/>
        <v>0</v>
      </c>
      <c r="K43" s="154">
        <f t="shared" si="12"/>
        <v>0</v>
      </c>
      <c r="M43" s="150">
        <f t="shared" si="7"/>
        <v>0</v>
      </c>
      <c r="N43" s="151">
        <f t="shared" si="8"/>
        <v>0</v>
      </c>
      <c r="P43" s="283"/>
    </row>
    <row r="44" spans="1:16" ht="18" customHeight="1" x14ac:dyDescent="0.2">
      <c r="A44" s="215" t="s">
        <v>31</v>
      </c>
      <c r="B44" s="216"/>
      <c r="C44" s="217"/>
      <c r="D44" s="218"/>
      <c r="E44" s="170">
        <v>0</v>
      </c>
      <c r="F44" s="126">
        <f t="shared" si="11"/>
        <v>0</v>
      </c>
      <c r="G44" s="189">
        <f>ROUND(G36*$E$44,0)</f>
        <v>0</v>
      </c>
      <c r="H44" s="190">
        <f t="shared" ref="H44:K44" si="13">ROUND(H36*$E$44,0)</f>
        <v>0</v>
      </c>
      <c r="I44" s="190">
        <f t="shared" si="13"/>
        <v>0</v>
      </c>
      <c r="J44" s="191">
        <f t="shared" si="13"/>
        <v>0</v>
      </c>
      <c r="K44" s="154">
        <f t="shared" si="13"/>
        <v>0</v>
      </c>
      <c r="M44" s="150">
        <f t="shared" si="7"/>
        <v>0</v>
      </c>
      <c r="N44" s="151">
        <f t="shared" si="8"/>
        <v>0</v>
      </c>
      <c r="P44" s="283"/>
    </row>
    <row r="45" spans="1:16" ht="18" customHeight="1" x14ac:dyDescent="0.2">
      <c r="A45" s="215" t="s">
        <v>29</v>
      </c>
      <c r="B45" s="216"/>
      <c r="C45" s="217"/>
      <c r="D45" s="218"/>
      <c r="E45" s="170">
        <v>0</v>
      </c>
      <c r="F45" s="126">
        <f t="shared" si="11"/>
        <v>0</v>
      </c>
      <c r="G45" s="189">
        <f>ROUND(G36*$E$45,0)</f>
        <v>0</v>
      </c>
      <c r="H45" s="190">
        <f t="shared" ref="H45:K45" si="14">ROUND(H36*$E$45,0)</f>
        <v>0</v>
      </c>
      <c r="I45" s="190">
        <f t="shared" si="14"/>
        <v>0</v>
      </c>
      <c r="J45" s="191">
        <f t="shared" si="14"/>
        <v>0</v>
      </c>
      <c r="K45" s="154">
        <f t="shared" si="14"/>
        <v>0</v>
      </c>
      <c r="M45" s="150">
        <f t="shared" si="7"/>
        <v>0</v>
      </c>
      <c r="N45" s="151">
        <f t="shared" si="8"/>
        <v>0</v>
      </c>
      <c r="P45" s="283"/>
    </row>
    <row r="46" spans="1:16" ht="18" customHeight="1" x14ac:dyDescent="0.2">
      <c r="A46" s="215" t="s">
        <v>30</v>
      </c>
      <c r="B46" s="216"/>
      <c r="C46" s="217"/>
      <c r="D46" s="218"/>
      <c r="E46" s="170">
        <v>0</v>
      </c>
      <c r="F46" s="126">
        <f t="shared" si="11"/>
        <v>0</v>
      </c>
      <c r="G46" s="189">
        <f>ROUND(G36*$E$46,0)</f>
        <v>0</v>
      </c>
      <c r="H46" s="190">
        <f t="shared" ref="H46:K46" si="15">ROUND(H36*$E$46,0)</f>
        <v>0</v>
      </c>
      <c r="I46" s="190">
        <f t="shared" si="15"/>
        <v>0</v>
      </c>
      <c r="J46" s="191">
        <f t="shared" si="15"/>
        <v>0</v>
      </c>
      <c r="K46" s="154">
        <f t="shared" si="15"/>
        <v>0</v>
      </c>
      <c r="M46" s="150">
        <f t="shared" si="7"/>
        <v>0</v>
      </c>
      <c r="N46" s="151">
        <f t="shared" si="8"/>
        <v>0</v>
      </c>
      <c r="P46" s="283"/>
    </row>
    <row r="47" spans="1:16" ht="18" customHeight="1" x14ac:dyDescent="0.2">
      <c r="A47" s="215" t="s">
        <v>113</v>
      </c>
      <c r="B47" s="216"/>
      <c r="C47" s="217"/>
      <c r="D47" s="218"/>
      <c r="E47" s="170">
        <v>0</v>
      </c>
      <c r="F47" s="126">
        <f t="shared" si="11"/>
        <v>0</v>
      </c>
      <c r="G47" s="189">
        <f>ROUND(G36*$E$47,0)</f>
        <v>0</v>
      </c>
      <c r="H47" s="190">
        <f t="shared" ref="H47:K47" si="16">ROUND(H36*$E$47,0)</f>
        <v>0</v>
      </c>
      <c r="I47" s="190">
        <f t="shared" si="16"/>
        <v>0</v>
      </c>
      <c r="J47" s="191">
        <f t="shared" si="16"/>
        <v>0</v>
      </c>
      <c r="K47" s="154">
        <f t="shared" si="16"/>
        <v>0</v>
      </c>
      <c r="M47" s="150">
        <f t="shared" si="7"/>
        <v>0</v>
      </c>
      <c r="N47" s="151">
        <f t="shared" si="8"/>
        <v>0</v>
      </c>
      <c r="P47" s="283"/>
    </row>
    <row r="48" spans="1:16" ht="18" customHeight="1" thickBot="1" x14ac:dyDescent="0.25">
      <c r="A48" s="219"/>
      <c r="B48" s="220"/>
      <c r="C48" s="221"/>
      <c r="D48" s="222"/>
      <c r="E48" s="170">
        <v>0</v>
      </c>
      <c r="F48" s="126">
        <f t="shared" si="11"/>
        <v>0</v>
      </c>
      <c r="G48" s="189">
        <f>ROUND(G36*$E$48,0)</f>
        <v>0</v>
      </c>
      <c r="H48" s="190">
        <f t="shared" ref="H48:K48" si="17">ROUND(H36*$E$48,0)</f>
        <v>0</v>
      </c>
      <c r="I48" s="190">
        <f t="shared" si="17"/>
        <v>0</v>
      </c>
      <c r="J48" s="191">
        <f t="shared" si="17"/>
        <v>0</v>
      </c>
      <c r="K48" s="154">
        <f t="shared" si="17"/>
        <v>0</v>
      </c>
      <c r="M48" s="150">
        <f t="shared" si="7"/>
        <v>0</v>
      </c>
      <c r="N48" s="151">
        <f t="shared" si="8"/>
        <v>0</v>
      </c>
      <c r="P48" s="283"/>
    </row>
    <row r="49" spans="1:18" customFormat="1" ht="18" customHeight="1" thickBot="1" x14ac:dyDescent="0.3">
      <c r="A49" s="62" t="s">
        <v>38</v>
      </c>
      <c r="B49" s="34"/>
      <c r="C49" s="35"/>
      <c r="D49" s="34"/>
      <c r="E49" s="227">
        <f>SUM(E40:E48)</f>
        <v>0</v>
      </c>
      <c r="F49" s="47">
        <f>SUM(F40:F48)</f>
        <v>0</v>
      </c>
      <c r="G49" s="50">
        <f t="shared" ref="G49:K49" si="18">SUM(G40:G48)</f>
        <v>0</v>
      </c>
      <c r="H49" s="33">
        <f t="shared" si="18"/>
        <v>0</v>
      </c>
      <c r="I49" s="33">
        <f t="shared" si="18"/>
        <v>0</v>
      </c>
      <c r="J49" s="33">
        <f t="shared" si="18"/>
        <v>0</v>
      </c>
      <c r="K49" s="115">
        <f t="shared" si="18"/>
        <v>0</v>
      </c>
      <c r="M49" s="67">
        <f t="shared" ref="M49:N49" si="19">SUM(M40:M48)</f>
        <v>0</v>
      </c>
      <c r="N49" s="63">
        <f t="shared" si="19"/>
        <v>0</v>
      </c>
      <c r="P49" s="284"/>
    </row>
    <row r="50" spans="1:18" customFormat="1" ht="18" customHeight="1" thickBot="1" x14ac:dyDescent="0.3">
      <c r="A50" s="58"/>
      <c r="B50" s="51"/>
      <c r="C50" s="52"/>
      <c r="D50" s="53"/>
      <c r="E50" s="54"/>
      <c r="F50" s="55"/>
      <c r="G50" s="55"/>
      <c r="H50" s="55"/>
      <c r="I50" s="55"/>
      <c r="J50" s="55"/>
      <c r="K50" s="55"/>
      <c r="L50" s="15"/>
      <c r="M50" s="55"/>
      <c r="N50" s="55"/>
      <c r="P50" s="285"/>
    </row>
    <row r="51" spans="1:18" customFormat="1" ht="18" customHeight="1" thickBot="1" x14ac:dyDescent="0.3">
      <c r="A51" s="62" t="s">
        <v>33</v>
      </c>
      <c r="B51" s="34"/>
      <c r="C51" s="35"/>
      <c r="D51" s="349"/>
      <c r="E51" s="350"/>
      <c r="F51" s="47">
        <f t="shared" ref="F51:K51" si="20">F36+F49</f>
        <v>0</v>
      </c>
      <c r="G51" s="50">
        <f t="shared" si="20"/>
        <v>0</v>
      </c>
      <c r="H51" s="33">
        <f t="shared" si="20"/>
        <v>0</v>
      </c>
      <c r="I51" s="33">
        <f t="shared" si="20"/>
        <v>0</v>
      </c>
      <c r="J51" s="33">
        <f t="shared" si="20"/>
        <v>0</v>
      </c>
      <c r="K51" s="115">
        <f t="shared" si="20"/>
        <v>0</v>
      </c>
      <c r="M51" s="67">
        <f>M36+M49</f>
        <v>0</v>
      </c>
      <c r="N51" s="63">
        <f>N36+N49</f>
        <v>0</v>
      </c>
      <c r="P51" s="284"/>
    </row>
    <row r="52" spans="1:18" ht="15.75" thickBot="1" x14ac:dyDescent="0.25">
      <c r="A52" s="59"/>
      <c r="B52" s="59"/>
      <c r="C52" s="59"/>
      <c r="D52" s="59"/>
      <c r="E52" s="59"/>
      <c r="F52" s="59"/>
      <c r="G52" s="7"/>
      <c r="H52" s="7"/>
      <c r="I52" s="7"/>
      <c r="J52" s="60"/>
      <c r="K52" s="7"/>
      <c r="L52"/>
      <c r="M52" s="68"/>
      <c r="N52" s="68"/>
      <c r="O52" s="18"/>
      <c r="P52" s="286"/>
      <c r="Q52" s="18"/>
      <c r="R52" s="19"/>
    </row>
    <row r="53" spans="1:18" s="2" customFormat="1" ht="16.5" hidden="1" thickBot="1" x14ac:dyDescent="0.3">
      <c r="A53" s="108" t="s">
        <v>45</v>
      </c>
      <c r="B53" s="108" t="s">
        <v>46</v>
      </c>
      <c r="C53" s="108" t="s">
        <v>47</v>
      </c>
      <c r="D53" s="108" t="s">
        <v>48</v>
      </c>
      <c r="E53" s="108" t="s">
        <v>49</v>
      </c>
      <c r="F53" s="108" t="s">
        <v>50</v>
      </c>
      <c r="G53" s="64" t="s">
        <v>51</v>
      </c>
      <c r="H53" s="65"/>
      <c r="I53" s="65"/>
      <c r="J53" s="65" t="s">
        <v>52</v>
      </c>
      <c r="K53" s="65" t="s">
        <v>53</v>
      </c>
      <c r="L53" s="1" t="s">
        <v>54</v>
      </c>
      <c r="M53" s="69" t="s">
        <v>55</v>
      </c>
      <c r="N53" s="69" t="s">
        <v>56</v>
      </c>
      <c r="O53" s="18"/>
      <c r="P53" s="287"/>
      <c r="Q53" s="18"/>
      <c r="R53" s="19"/>
    </row>
    <row r="54" spans="1:18" ht="40.15" customHeight="1" thickBot="1" x14ac:dyDescent="0.3">
      <c r="A54" s="371" t="s">
        <v>128</v>
      </c>
      <c r="B54" s="372"/>
      <c r="C54" s="372"/>
      <c r="D54" s="372"/>
      <c r="E54" s="373"/>
      <c r="F54" s="226" t="s">
        <v>79</v>
      </c>
      <c r="G54" s="144">
        <v>1</v>
      </c>
      <c r="H54" s="145" t="s">
        <v>86</v>
      </c>
      <c r="I54" s="145" t="s">
        <v>87</v>
      </c>
      <c r="J54" s="145" t="s">
        <v>88</v>
      </c>
      <c r="K54" s="146" t="s">
        <v>89</v>
      </c>
      <c r="M54" s="148" t="s">
        <v>42</v>
      </c>
      <c r="N54" s="149" t="s">
        <v>43</v>
      </c>
      <c r="O54" s="18"/>
      <c r="P54" s="282"/>
      <c r="Q54" s="18"/>
      <c r="R54" s="19"/>
    </row>
    <row r="55" spans="1:18" ht="15.75" x14ac:dyDescent="0.25">
      <c r="A55" s="357" t="s">
        <v>127</v>
      </c>
      <c r="B55" s="358"/>
      <c r="C55" s="358"/>
      <c r="D55" s="358"/>
      <c r="E55" s="359"/>
      <c r="F55" s="318"/>
      <c r="G55" s="319"/>
      <c r="H55" s="320"/>
      <c r="I55" s="320"/>
      <c r="J55" s="320"/>
      <c r="K55" s="321"/>
      <c r="L55" s="2"/>
      <c r="M55" s="160">
        <f t="shared" ref="M55:M88" si="21">SUM(G55:K55)</f>
        <v>0</v>
      </c>
      <c r="N55" s="159">
        <f t="shared" ref="N55:N88" si="22">F55-M55</f>
        <v>0</v>
      </c>
      <c r="O55" s="18"/>
      <c r="P55" s="288"/>
      <c r="Q55" s="18"/>
      <c r="R55" s="19"/>
    </row>
    <row r="56" spans="1:18" x14ac:dyDescent="0.2">
      <c r="A56" s="303" t="s">
        <v>68</v>
      </c>
      <c r="B56" s="304"/>
      <c r="C56" s="304"/>
      <c r="D56" s="304"/>
      <c r="E56" s="305"/>
      <c r="F56" s="306"/>
      <c r="G56" s="307"/>
      <c r="H56" s="308"/>
      <c r="I56" s="308"/>
      <c r="J56" s="309"/>
      <c r="K56" s="310"/>
      <c r="M56" s="161">
        <f t="shared" si="21"/>
        <v>0</v>
      </c>
      <c r="N56" s="154">
        <f t="shared" si="22"/>
        <v>0</v>
      </c>
      <c r="O56" s="18"/>
      <c r="P56" s="289"/>
      <c r="Q56" s="18"/>
      <c r="R56" s="19"/>
    </row>
    <row r="57" spans="1:18" x14ac:dyDescent="0.2">
      <c r="A57" s="303" t="s">
        <v>7</v>
      </c>
      <c r="B57" s="304"/>
      <c r="C57" s="304"/>
      <c r="D57" s="304"/>
      <c r="E57" s="305"/>
      <c r="F57" s="133"/>
      <c r="G57" s="181"/>
      <c r="H57" s="182"/>
      <c r="I57" s="182"/>
      <c r="J57" s="183"/>
      <c r="K57" s="184"/>
      <c r="M57" s="161">
        <f t="shared" si="21"/>
        <v>0</v>
      </c>
      <c r="N57" s="154">
        <f t="shared" si="22"/>
        <v>0</v>
      </c>
      <c r="O57" s="18"/>
      <c r="P57" s="289"/>
      <c r="Q57" s="18"/>
      <c r="R57" s="19"/>
    </row>
    <row r="58" spans="1:18" x14ac:dyDescent="0.2">
      <c r="A58" s="303" t="s">
        <v>4</v>
      </c>
      <c r="B58" s="304"/>
      <c r="C58" s="304"/>
      <c r="D58" s="304"/>
      <c r="E58" s="305"/>
      <c r="F58" s="133"/>
      <c r="G58" s="181"/>
      <c r="H58" s="182"/>
      <c r="I58" s="182"/>
      <c r="J58" s="183"/>
      <c r="K58" s="184"/>
      <c r="M58" s="161">
        <f t="shared" si="21"/>
        <v>0</v>
      </c>
      <c r="N58" s="154">
        <f t="shared" si="22"/>
        <v>0</v>
      </c>
      <c r="O58" s="18"/>
      <c r="P58" s="289"/>
      <c r="Q58" s="18"/>
      <c r="R58" s="19"/>
    </row>
    <row r="59" spans="1:18" x14ac:dyDescent="0.2">
      <c r="A59" s="303" t="s">
        <v>13</v>
      </c>
      <c r="B59" s="304"/>
      <c r="C59" s="304"/>
      <c r="D59" s="304"/>
      <c r="E59" s="305"/>
      <c r="F59" s="133"/>
      <c r="G59" s="181"/>
      <c r="H59" s="182"/>
      <c r="I59" s="182"/>
      <c r="J59" s="183"/>
      <c r="K59" s="184"/>
      <c r="M59" s="161">
        <f t="shared" si="21"/>
        <v>0</v>
      </c>
      <c r="N59" s="154">
        <f t="shared" si="22"/>
        <v>0</v>
      </c>
      <c r="O59" s="18"/>
      <c r="P59" s="289"/>
      <c r="Q59" s="18"/>
      <c r="R59" s="19"/>
    </row>
    <row r="60" spans="1:18" x14ac:dyDescent="0.2">
      <c r="A60" s="303" t="s">
        <v>3</v>
      </c>
      <c r="B60" s="304"/>
      <c r="C60" s="304"/>
      <c r="D60" s="304"/>
      <c r="E60" s="305"/>
      <c r="F60" s="133"/>
      <c r="G60" s="181"/>
      <c r="H60" s="182"/>
      <c r="I60" s="182"/>
      <c r="J60" s="183"/>
      <c r="K60" s="184"/>
      <c r="M60" s="161">
        <f t="shared" si="21"/>
        <v>0</v>
      </c>
      <c r="N60" s="154">
        <f t="shared" si="22"/>
        <v>0</v>
      </c>
      <c r="O60" s="18"/>
      <c r="P60" s="289"/>
      <c r="Q60" s="18"/>
      <c r="R60" s="19"/>
    </row>
    <row r="61" spans="1:18" x14ac:dyDescent="0.2">
      <c r="A61" s="303" t="s">
        <v>8</v>
      </c>
      <c r="B61" s="304"/>
      <c r="C61" s="304"/>
      <c r="D61" s="304"/>
      <c r="E61" s="305"/>
      <c r="F61" s="133"/>
      <c r="G61" s="181"/>
      <c r="H61" s="182"/>
      <c r="I61" s="182"/>
      <c r="J61" s="183"/>
      <c r="K61" s="184"/>
      <c r="M61" s="161">
        <f t="shared" si="21"/>
        <v>0</v>
      </c>
      <c r="N61" s="154">
        <f t="shared" si="22"/>
        <v>0</v>
      </c>
      <c r="O61" s="18"/>
      <c r="P61" s="289"/>
      <c r="Q61" s="18"/>
      <c r="R61" s="19"/>
    </row>
    <row r="62" spans="1:18" x14ac:dyDescent="0.2">
      <c r="A62" s="303" t="s">
        <v>9</v>
      </c>
      <c r="B62" s="304"/>
      <c r="C62" s="304"/>
      <c r="D62" s="304"/>
      <c r="E62" s="305"/>
      <c r="F62" s="133"/>
      <c r="G62" s="181"/>
      <c r="H62" s="182"/>
      <c r="I62" s="182"/>
      <c r="J62" s="183"/>
      <c r="K62" s="184"/>
      <c r="M62" s="161">
        <f t="shared" si="21"/>
        <v>0</v>
      </c>
      <c r="N62" s="154">
        <f t="shared" si="22"/>
        <v>0</v>
      </c>
      <c r="O62" s="18"/>
      <c r="P62" s="289"/>
      <c r="Q62" s="18"/>
      <c r="R62" s="19"/>
    </row>
    <row r="63" spans="1:18" x14ac:dyDescent="0.2">
      <c r="A63" s="303" t="s">
        <v>10</v>
      </c>
      <c r="B63" s="304"/>
      <c r="C63" s="304"/>
      <c r="D63" s="304"/>
      <c r="E63" s="305"/>
      <c r="F63" s="133"/>
      <c r="G63" s="181"/>
      <c r="H63" s="182"/>
      <c r="I63" s="182"/>
      <c r="J63" s="183"/>
      <c r="K63" s="184"/>
      <c r="M63" s="161">
        <f t="shared" si="21"/>
        <v>0</v>
      </c>
      <c r="N63" s="154">
        <f t="shared" si="22"/>
        <v>0</v>
      </c>
      <c r="O63" s="18"/>
      <c r="P63" s="289"/>
      <c r="Q63" s="18"/>
      <c r="R63" s="19"/>
    </row>
    <row r="64" spans="1:18" x14ac:dyDescent="0.2">
      <c r="A64" s="303" t="s">
        <v>1</v>
      </c>
      <c r="B64" s="304"/>
      <c r="C64" s="304"/>
      <c r="D64" s="304"/>
      <c r="E64" s="305"/>
      <c r="F64" s="133"/>
      <c r="G64" s="181"/>
      <c r="H64" s="182"/>
      <c r="I64" s="182"/>
      <c r="J64" s="183"/>
      <c r="K64" s="184"/>
      <c r="M64" s="161">
        <f t="shared" si="21"/>
        <v>0</v>
      </c>
      <c r="N64" s="154">
        <f t="shared" si="22"/>
        <v>0</v>
      </c>
      <c r="O64" s="18"/>
      <c r="P64" s="289"/>
      <c r="Q64" s="18"/>
      <c r="R64" s="19"/>
    </row>
    <row r="65" spans="1:18" x14ac:dyDescent="0.2">
      <c r="A65" s="338" t="s">
        <v>5</v>
      </c>
      <c r="B65" s="339"/>
      <c r="C65" s="339"/>
      <c r="D65" s="339"/>
      <c r="E65" s="340"/>
      <c r="F65" s="133"/>
      <c r="G65" s="181"/>
      <c r="H65" s="182"/>
      <c r="I65" s="182"/>
      <c r="J65" s="183"/>
      <c r="K65" s="184"/>
      <c r="M65" s="161">
        <f t="shared" si="21"/>
        <v>0</v>
      </c>
      <c r="N65" s="154">
        <f t="shared" si="22"/>
        <v>0</v>
      </c>
      <c r="O65" s="18"/>
      <c r="P65" s="289"/>
      <c r="Q65" s="18"/>
      <c r="R65" s="19"/>
    </row>
    <row r="66" spans="1:18" x14ac:dyDescent="0.2">
      <c r="A66" s="338"/>
      <c r="B66" s="339"/>
      <c r="C66" s="339"/>
      <c r="D66" s="339"/>
      <c r="E66" s="340"/>
      <c r="F66" s="133"/>
      <c r="G66" s="181"/>
      <c r="H66" s="182"/>
      <c r="I66" s="182"/>
      <c r="J66" s="183"/>
      <c r="K66" s="184"/>
      <c r="M66" s="161">
        <f t="shared" si="21"/>
        <v>0</v>
      </c>
      <c r="N66" s="154">
        <f t="shared" si="22"/>
        <v>0</v>
      </c>
      <c r="O66" s="18"/>
      <c r="P66" s="289"/>
      <c r="Q66" s="18"/>
      <c r="R66" s="19"/>
    </row>
    <row r="67" spans="1:18" x14ac:dyDescent="0.2">
      <c r="A67" s="338"/>
      <c r="B67" s="339"/>
      <c r="C67" s="339"/>
      <c r="D67" s="339"/>
      <c r="E67" s="340"/>
      <c r="F67" s="133"/>
      <c r="G67" s="181"/>
      <c r="H67" s="182"/>
      <c r="I67" s="182"/>
      <c r="J67" s="183"/>
      <c r="K67" s="184"/>
      <c r="M67" s="161">
        <f t="shared" si="21"/>
        <v>0</v>
      </c>
      <c r="N67" s="154">
        <f t="shared" si="22"/>
        <v>0</v>
      </c>
      <c r="O67" s="18"/>
      <c r="P67" s="289"/>
      <c r="Q67" s="18"/>
      <c r="R67" s="19"/>
    </row>
    <row r="68" spans="1:18" x14ac:dyDescent="0.2">
      <c r="A68" s="338"/>
      <c r="B68" s="339"/>
      <c r="C68" s="339"/>
      <c r="D68" s="339"/>
      <c r="E68" s="340"/>
      <c r="F68" s="133"/>
      <c r="G68" s="181"/>
      <c r="H68" s="182"/>
      <c r="I68" s="182"/>
      <c r="J68" s="183"/>
      <c r="K68" s="184"/>
      <c r="M68" s="161">
        <f t="shared" si="21"/>
        <v>0</v>
      </c>
      <c r="N68" s="154">
        <f t="shared" si="22"/>
        <v>0</v>
      </c>
      <c r="O68" s="18"/>
      <c r="P68" s="289"/>
      <c r="Q68" s="18"/>
      <c r="R68" s="19"/>
    </row>
    <row r="69" spans="1:18" x14ac:dyDescent="0.2">
      <c r="A69" s="338"/>
      <c r="B69" s="339"/>
      <c r="C69" s="339"/>
      <c r="D69" s="339"/>
      <c r="E69" s="340"/>
      <c r="F69" s="133"/>
      <c r="G69" s="181"/>
      <c r="H69" s="182"/>
      <c r="I69" s="182"/>
      <c r="J69" s="183"/>
      <c r="K69" s="184"/>
      <c r="M69" s="161">
        <f t="shared" si="21"/>
        <v>0</v>
      </c>
      <c r="N69" s="154">
        <f t="shared" si="22"/>
        <v>0</v>
      </c>
      <c r="O69" s="18"/>
      <c r="P69" s="289"/>
      <c r="Q69" s="18"/>
      <c r="R69" s="19"/>
    </row>
    <row r="70" spans="1:18" x14ac:dyDescent="0.2">
      <c r="A70" s="338"/>
      <c r="B70" s="339"/>
      <c r="C70" s="339"/>
      <c r="D70" s="339"/>
      <c r="E70" s="340"/>
      <c r="F70" s="133"/>
      <c r="G70" s="181"/>
      <c r="H70" s="182"/>
      <c r="I70" s="182"/>
      <c r="J70" s="183"/>
      <c r="K70" s="184"/>
      <c r="M70" s="161">
        <f t="shared" si="21"/>
        <v>0</v>
      </c>
      <c r="N70" s="154">
        <f t="shared" si="22"/>
        <v>0</v>
      </c>
      <c r="O70" s="18"/>
      <c r="P70" s="289"/>
      <c r="Q70" s="18"/>
      <c r="R70" s="19"/>
    </row>
    <row r="71" spans="1:18" x14ac:dyDescent="0.2">
      <c r="A71" s="338"/>
      <c r="B71" s="339"/>
      <c r="C71" s="339"/>
      <c r="D71" s="339"/>
      <c r="E71" s="340"/>
      <c r="F71" s="133"/>
      <c r="G71" s="181"/>
      <c r="H71" s="182"/>
      <c r="I71" s="182"/>
      <c r="J71" s="183"/>
      <c r="K71" s="184"/>
      <c r="M71" s="161">
        <f t="shared" si="21"/>
        <v>0</v>
      </c>
      <c r="N71" s="154">
        <f t="shared" si="22"/>
        <v>0</v>
      </c>
      <c r="O71" s="18"/>
      <c r="P71" s="289"/>
      <c r="Q71" s="18"/>
      <c r="R71" s="19"/>
    </row>
    <row r="72" spans="1:18" x14ac:dyDescent="0.2">
      <c r="A72" s="338"/>
      <c r="B72" s="339"/>
      <c r="C72" s="339"/>
      <c r="D72" s="339"/>
      <c r="E72" s="340"/>
      <c r="F72" s="133"/>
      <c r="G72" s="181"/>
      <c r="H72" s="182"/>
      <c r="I72" s="182"/>
      <c r="J72" s="183"/>
      <c r="K72" s="184"/>
      <c r="M72" s="161">
        <f t="shared" si="21"/>
        <v>0</v>
      </c>
      <c r="N72" s="154">
        <f t="shared" si="22"/>
        <v>0</v>
      </c>
      <c r="O72" s="18"/>
      <c r="P72" s="289"/>
      <c r="Q72" s="18"/>
      <c r="R72" s="19"/>
    </row>
    <row r="73" spans="1:18" x14ac:dyDescent="0.2">
      <c r="A73" s="338"/>
      <c r="B73" s="339"/>
      <c r="C73" s="339"/>
      <c r="D73" s="339"/>
      <c r="E73" s="340"/>
      <c r="F73" s="133"/>
      <c r="G73" s="181"/>
      <c r="H73" s="182"/>
      <c r="I73" s="182"/>
      <c r="J73" s="183"/>
      <c r="K73" s="184"/>
      <c r="M73" s="161">
        <f t="shared" si="21"/>
        <v>0</v>
      </c>
      <c r="N73" s="154">
        <f t="shared" si="22"/>
        <v>0</v>
      </c>
      <c r="O73" s="18"/>
      <c r="P73" s="289"/>
      <c r="Q73" s="18"/>
      <c r="R73" s="19"/>
    </row>
    <row r="74" spans="1:18" x14ac:dyDescent="0.2">
      <c r="A74" s="338"/>
      <c r="B74" s="339"/>
      <c r="C74" s="339"/>
      <c r="D74" s="339"/>
      <c r="E74" s="340"/>
      <c r="F74" s="133"/>
      <c r="G74" s="181"/>
      <c r="H74" s="182"/>
      <c r="I74" s="182"/>
      <c r="J74" s="183"/>
      <c r="K74" s="184"/>
      <c r="M74" s="161">
        <f t="shared" si="21"/>
        <v>0</v>
      </c>
      <c r="N74" s="154">
        <f t="shared" si="22"/>
        <v>0</v>
      </c>
      <c r="O74" s="18"/>
      <c r="P74" s="289"/>
      <c r="Q74" s="18"/>
      <c r="R74" s="19"/>
    </row>
    <row r="75" spans="1:18" x14ac:dyDescent="0.2">
      <c r="A75" s="338"/>
      <c r="B75" s="339"/>
      <c r="C75" s="339"/>
      <c r="D75" s="339"/>
      <c r="E75" s="340"/>
      <c r="F75" s="133"/>
      <c r="G75" s="181"/>
      <c r="H75" s="182"/>
      <c r="I75" s="182"/>
      <c r="J75" s="183"/>
      <c r="K75" s="184"/>
      <c r="M75" s="161">
        <f t="shared" si="21"/>
        <v>0</v>
      </c>
      <c r="N75" s="154">
        <f t="shared" si="22"/>
        <v>0</v>
      </c>
      <c r="O75" s="18"/>
      <c r="P75" s="289"/>
      <c r="Q75" s="18"/>
      <c r="R75" s="19"/>
    </row>
    <row r="76" spans="1:18" ht="18" customHeight="1" x14ac:dyDescent="0.2">
      <c r="A76" s="338"/>
      <c r="B76" s="339"/>
      <c r="C76" s="339"/>
      <c r="D76" s="339"/>
      <c r="E76" s="340"/>
      <c r="F76" s="133"/>
      <c r="G76" s="181"/>
      <c r="H76" s="182"/>
      <c r="I76" s="182"/>
      <c r="J76" s="183"/>
      <c r="K76" s="184"/>
      <c r="M76" s="161">
        <f t="shared" si="21"/>
        <v>0</v>
      </c>
      <c r="N76" s="154">
        <f t="shared" si="22"/>
        <v>0</v>
      </c>
      <c r="P76" s="289"/>
    </row>
    <row r="77" spans="1:18" ht="18" customHeight="1" x14ac:dyDescent="0.2">
      <c r="A77" s="338"/>
      <c r="B77" s="339"/>
      <c r="C77" s="339"/>
      <c r="D77" s="339"/>
      <c r="E77" s="340"/>
      <c r="F77" s="133"/>
      <c r="G77" s="181"/>
      <c r="H77" s="182"/>
      <c r="I77" s="182"/>
      <c r="J77" s="183"/>
      <c r="K77" s="184"/>
      <c r="M77" s="161">
        <f t="shared" si="21"/>
        <v>0</v>
      </c>
      <c r="N77" s="154">
        <f t="shared" si="22"/>
        <v>0</v>
      </c>
      <c r="P77" s="289"/>
    </row>
    <row r="78" spans="1:18" ht="18" customHeight="1" x14ac:dyDescent="0.2">
      <c r="A78" s="338"/>
      <c r="B78" s="339"/>
      <c r="C78" s="339"/>
      <c r="D78" s="339"/>
      <c r="E78" s="340"/>
      <c r="F78" s="133"/>
      <c r="G78" s="181"/>
      <c r="H78" s="182"/>
      <c r="I78" s="182"/>
      <c r="J78" s="183"/>
      <c r="K78" s="184"/>
      <c r="M78" s="161">
        <f t="shared" si="21"/>
        <v>0</v>
      </c>
      <c r="N78" s="154">
        <f t="shared" si="22"/>
        <v>0</v>
      </c>
      <c r="P78" s="289"/>
    </row>
    <row r="79" spans="1:18" ht="18" customHeight="1" x14ac:dyDescent="0.2">
      <c r="A79" s="338"/>
      <c r="B79" s="339"/>
      <c r="C79" s="339"/>
      <c r="D79" s="339"/>
      <c r="E79" s="340"/>
      <c r="F79" s="133"/>
      <c r="G79" s="181"/>
      <c r="H79" s="182"/>
      <c r="I79" s="182"/>
      <c r="J79" s="183"/>
      <c r="K79" s="184"/>
      <c r="M79" s="161">
        <f t="shared" si="21"/>
        <v>0</v>
      </c>
      <c r="N79" s="154">
        <f t="shared" si="22"/>
        <v>0</v>
      </c>
      <c r="P79" s="289"/>
    </row>
    <row r="80" spans="1:18" ht="18" customHeight="1" x14ac:dyDescent="0.2">
      <c r="A80" s="338"/>
      <c r="B80" s="339"/>
      <c r="C80" s="339"/>
      <c r="D80" s="339"/>
      <c r="E80" s="340"/>
      <c r="F80" s="133"/>
      <c r="G80" s="181"/>
      <c r="H80" s="182"/>
      <c r="I80" s="182"/>
      <c r="J80" s="183"/>
      <c r="K80" s="184"/>
      <c r="M80" s="161">
        <f t="shared" si="21"/>
        <v>0</v>
      </c>
      <c r="N80" s="154">
        <f t="shared" si="22"/>
        <v>0</v>
      </c>
      <c r="P80" s="289"/>
    </row>
    <row r="81" spans="1:16" ht="18" customHeight="1" x14ac:dyDescent="0.2">
      <c r="A81" s="338"/>
      <c r="B81" s="339"/>
      <c r="C81" s="339"/>
      <c r="D81" s="339"/>
      <c r="E81" s="340"/>
      <c r="F81" s="133"/>
      <c r="G81" s="181"/>
      <c r="H81" s="182"/>
      <c r="I81" s="182"/>
      <c r="J81" s="183"/>
      <c r="K81" s="184"/>
      <c r="M81" s="161">
        <f t="shared" si="21"/>
        <v>0</v>
      </c>
      <c r="N81" s="154">
        <f t="shared" si="22"/>
        <v>0</v>
      </c>
      <c r="P81" s="289"/>
    </row>
    <row r="82" spans="1:16" ht="18" customHeight="1" x14ac:dyDescent="0.25">
      <c r="A82" s="351" t="s">
        <v>41</v>
      </c>
      <c r="B82" s="352"/>
      <c r="C82" s="352"/>
      <c r="D82" s="352"/>
      <c r="E82" s="353"/>
      <c r="F82" s="322">
        <f>SUM(F56:F81)</f>
        <v>0</v>
      </c>
      <c r="G82" s="323">
        <f t="shared" ref="G82:K82" si="23">SUM(G56:G81)</f>
        <v>0</v>
      </c>
      <c r="H82" s="324">
        <f t="shared" si="23"/>
        <v>0</v>
      </c>
      <c r="I82" s="324">
        <f t="shared" si="23"/>
        <v>0</v>
      </c>
      <c r="J82" s="325">
        <f t="shared" si="23"/>
        <v>0</v>
      </c>
      <c r="K82" s="326">
        <f t="shared" si="23"/>
        <v>0</v>
      </c>
      <c r="M82" s="161">
        <f t="shared" si="21"/>
        <v>0</v>
      </c>
      <c r="N82" s="154">
        <f>F82-M82</f>
        <v>0</v>
      </c>
      <c r="P82" s="289"/>
    </row>
    <row r="83" spans="1:16" ht="18" customHeight="1" x14ac:dyDescent="0.2">
      <c r="A83" s="354"/>
      <c r="B83" s="355"/>
      <c r="C83" s="355"/>
      <c r="D83" s="355"/>
      <c r="E83" s="356"/>
      <c r="F83" s="327"/>
      <c r="G83" s="328"/>
      <c r="H83" s="329"/>
      <c r="I83" s="329"/>
      <c r="J83" s="330"/>
      <c r="K83" s="331"/>
      <c r="M83" s="161">
        <f t="shared" si="21"/>
        <v>0</v>
      </c>
      <c r="N83" s="154">
        <f t="shared" si="22"/>
        <v>0</v>
      </c>
      <c r="P83" s="289"/>
    </row>
    <row r="84" spans="1:16" ht="18" customHeight="1" x14ac:dyDescent="0.25">
      <c r="A84" s="357" t="s">
        <v>125</v>
      </c>
      <c r="B84" s="358"/>
      <c r="C84" s="358"/>
      <c r="D84" s="358"/>
      <c r="E84" s="359"/>
      <c r="F84" s="327"/>
      <c r="G84" s="328"/>
      <c r="H84" s="329"/>
      <c r="I84" s="329"/>
      <c r="J84" s="330"/>
      <c r="K84" s="331"/>
      <c r="M84" s="161">
        <f t="shared" si="21"/>
        <v>0</v>
      </c>
      <c r="N84" s="154">
        <f t="shared" si="22"/>
        <v>0</v>
      </c>
      <c r="P84" s="289"/>
    </row>
    <row r="85" spans="1:16" ht="18" customHeight="1" x14ac:dyDescent="0.2">
      <c r="A85" s="338" t="s">
        <v>111</v>
      </c>
      <c r="B85" s="339"/>
      <c r="C85" s="339"/>
      <c r="D85" s="339"/>
      <c r="E85" s="340"/>
      <c r="F85" s="306"/>
      <c r="G85" s="307"/>
      <c r="H85" s="308"/>
      <c r="I85" s="308"/>
      <c r="J85" s="309"/>
      <c r="K85" s="310"/>
      <c r="M85" s="161">
        <f t="shared" si="21"/>
        <v>0</v>
      </c>
      <c r="N85" s="154">
        <f t="shared" si="22"/>
        <v>0</v>
      </c>
      <c r="P85" s="289"/>
    </row>
    <row r="86" spans="1:16" ht="18" customHeight="1" x14ac:dyDescent="0.2">
      <c r="A86" s="362" t="s">
        <v>112</v>
      </c>
      <c r="B86" s="363"/>
      <c r="C86" s="363"/>
      <c r="D86" s="363"/>
      <c r="E86" s="364"/>
      <c r="F86" s="133"/>
      <c r="G86" s="181"/>
      <c r="H86" s="182"/>
      <c r="I86" s="182"/>
      <c r="J86" s="183"/>
      <c r="K86" s="184"/>
      <c r="M86" s="161">
        <f t="shared" ref="M86" si="24">SUM(G86:K86)</f>
        <v>0</v>
      </c>
      <c r="N86" s="154">
        <f t="shared" ref="N86" si="25">F86-M86</f>
        <v>0</v>
      </c>
      <c r="P86" s="289"/>
    </row>
    <row r="87" spans="1:16" ht="18" customHeight="1" x14ac:dyDescent="0.25">
      <c r="A87" s="351" t="s">
        <v>126</v>
      </c>
      <c r="B87" s="352"/>
      <c r="C87" s="352"/>
      <c r="D87" s="352"/>
      <c r="E87" s="353"/>
      <c r="F87" s="322">
        <f>SUM(F85:F86)</f>
        <v>0</v>
      </c>
      <c r="G87" s="323">
        <f t="shared" ref="G87:K87" si="26">SUM(G85:G86)</f>
        <v>0</v>
      </c>
      <c r="H87" s="324">
        <f t="shared" si="26"/>
        <v>0</v>
      </c>
      <c r="I87" s="324">
        <f t="shared" si="26"/>
        <v>0</v>
      </c>
      <c r="J87" s="325">
        <f t="shared" si="26"/>
        <v>0</v>
      </c>
      <c r="K87" s="326">
        <f t="shared" si="26"/>
        <v>0</v>
      </c>
      <c r="M87" s="161">
        <f t="shared" si="21"/>
        <v>0</v>
      </c>
      <c r="N87" s="154">
        <f>F87-M87</f>
        <v>0</v>
      </c>
      <c r="P87" s="289"/>
    </row>
    <row r="88" spans="1:16" ht="18" customHeight="1" thickBot="1" x14ac:dyDescent="0.25">
      <c r="A88" s="354"/>
      <c r="B88" s="355"/>
      <c r="C88" s="355"/>
      <c r="D88" s="355"/>
      <c r="E88" s="356"/>
      <c r="F88" s="327"/>
      <c r="G88" s="328"/>
      <c r="H88" s="329"/>
      <c r="I88" s="329"/>
      <c r="J88" s="330"/>
      <c r="K88" s="331"/>
      <c r="M88" s="161">
        <f t="shared" si="21"/>
        <v>0</v>
      </c>
      <c r="N88" s="154">
        <f t="shared" si="22"/>
        <v>0</v>
      </c>
      <c r="P88" s="289"/>
    </row>
    <row r="89" spans="1:16" customFormat="1" ht="18" customHeight="1" thickBot="1" x14ac:dyDescent="0.3">
      <c r="A89" s="62" t="s">
        <v>129</v>
      </c>
      <c r="B89" s="34"/>
      <c r="C89" s="35"/>
      <c r="D89" s="349"/>
      <c r="E89" s="350"/>
      <c r="F89" s="47">
        <f>F82+F87</f>
        <v>0</v>
      </c>
      <c r="G89" s="164">
        <f t="shared" ref="G89:K89" si="27">G82+G87</f>
        <v>0</v>
      </c>
      <c r="H89" s="165">
        <f t="shared" si="27"/>
        <v>0</v>
      </c>
      <c r="I89" s="165">
        <f t="shared" si="27"/>
        <v>0</v>
      </c>
      <c r="J89" s="165">
        <f t="shared" si="27"/>
        <v>0</v>
      </c>
      <c r="K89" s="166">
        <f t="shared" si="27"/>
        <v>0</v>
      </c>
      <c r="M89" s="167">
        <f>SUM(M55:M88)</f>
        <v>0</v>
      </c>
      <c r="N89" s="168">
        <f>N82+N87</f>
        <v>0</v>
      </c>
      <c r="P89" s="290"/>
    </row>
    <row r="90" spans="1:16" ht="18" customHeight="1" thickBot="1" x14ac:dyDescent="0.3">
      <c r="A90" s="25"/>
      <c r="B90" s="25"/>
      <c r="C90" s="26"/>
      <c r="D90" s="26"/>
      <c r="E90" s="27"/>
      <c r="F90" s="28"/>
      <c r="G90" s="12"/>
      <c r="H90" s="12"/>
      <c r="I90" s="12"/>
      <c r="J90" s="12"/>
      <c r="K90" s="12"/>
      <c r="M90" s="12"/>
      <c r="N90" s="12"/>
      <c r="P90" s="291"/>
    </row>
    <row r="91" spans="1:16" ht="16.5" thickBot="1" x14ac:dyDescent="0.3">
      <c r="A91" s="346" t="s">
        <v>136</v>
      </c>
      <c r="B91" s="347"/>
      <c r="C91" s="347"/>
      <c r="D91" s="347"/>
      <c r="E91" s="348"/>
      <c r="F91" s="46">
        <f t="shared" ref="F91:K91" si="28">F51+F89</f>
        <v>0</v>
      </c>
      <c r="G91" s="49">
        <f t="shared" si="28"/>
        <v>0</v>
      </c>
      <c r="H91" s="43">
        <f t="shared" si="28"/>
        <v>0</v>
      </c>
      <c r="I91" s="43">
        <f t="shared" si="28"/>
        <v>0</v>
      </c>
      <c r="J91" s="43">
        <f t="shared" si="28"/>
        <v>0</v>
      </c>
      <c r="K91" s="61">
        <f t="shared" si="28"/>
        <v>0</v>
      </c>
      <c r="M91" s="66">
        <f>SUM(G91:K91)</f>
        <v>0</v>
      </c>
      <c r="N91" s="61">
        <f>F91-M91</f>
        <v>0</v>
      </c>
      <c r="P91" s="284"/>
    </row>
    <row r="92" spans="1:16" ht="18" customHeight="1" thickBot="1" x14ac:dyDescent="0.3">
      <c r="A92" s="25"/>
      <c r="B92" s="25"/>
      <c r="C92" s="26"/>
      <c r="D92" s="26"/>
      <c r="E92" s="27"/>
      <c r="F92" s="28"/>
      <c r="G92" s="12"/>
      <c r="H92" s="12"/>
      <c r="I92" s="12"/>
      <c r="J92" s="12"/>
      <c r="K92" s="12"/>
      <c r="M92" s="12"/>
      <c r="N92" s="12"/>
      <c r="P92" s="291"/>
    </row>
    <row r="93" spans="1:16" customFormat="1" ht="18" customHeight="1" thickBot="1" x14ac:dyDescent="0.3">
      <c r="A93" s="332" t="s">
        <v>110</v>
      </c>
      <c r="B93" s="263"/>
      <c r="C93" s="264"/>
      <c r="D93" s="263"/>
      <c r="E93" s="210"/>
      <c r="F93" s="155"/>
      <c r="G93" s="259"/>
      <c r="H93" s="124"/>
      <c r="I93" s="124"/>
      <c r="J93" s="124"/>
      <c r="K93" s="125"/>
      <c r="M93" s="67">
        <f>SUM(G93:K93)</f>
        <v>0</v>
      </c>
      <c r="N93" s="63">
        <f>F93-M93</f>
        <v>0</v>
      </c>
      <c r="P93" s="284"/>
    </row>
    <row r="94" spans="1:16" customFormat="1" ht="18" customHeight="1" thickBot="1" x14ac:dyDescent="0.3">
      <c r="A94" s="263"/>
      <c r="B94" s="263"/>
      <c r="C94" s="264"/>
      <c r="D94" s="263"/>
      <c r="E94" s="260"/>
      <c r="F94" s="296"/>
      <c r="G94" s="297"/>
      <c r="H94" s="297"/>
      <c r="I94" s="297"/>
      <c r="J94" s="297"/>
      <c r="K94" s="297"/>
      <c r="L94" s="265"/>
      <c r="M94" s="266"/>
      <c r="N94" s="266"/>
      <c r="O94" s="267"/>
      <c r="P94" s="290"/>
    </row>
    <row r="95" spans="1:16" ht="16.5" thickBot="1" x14ac:dyDescent="0.3">
      <c r="A95" s="360" t="s">
        <v>130</v>
      </c>
      <c r="B95" s="361"/>
      <c r="C95" s="268"/>
      <c r="D95" s="268"/>
      <c r="E95" s="269"/>
      <c r="F95" s="261" t="str">
        <f>IF(F93="","%",(F93/F91))</f>
        <v>%</v>
      </c>
      <c r="G95" s="262" t="str">
        <f t="shared" ref="G95:K95" si="29">IF(G93="","%",(G93/G91))</f>
        <v>%</v>
      </c>
      <c r="H95" s="262" t="str">
        <f t="shared" si="29"/>
        <v>%</v>
      </c>
      <c r="I95" s="262" t="str">
        <f t="shared" si="29"/>
        <v>%</v>
      </c>
      <c r="J95" s="262" t="str">
        <f t="shared" si="29"/>
        <v>%</v>
      </c>
      <c r="K95" s="261" t="str">
        <f t="shared" si="29"/>
        <v>%</v>
      </c>
      <c r="L95" s="270"/>
      <c r="M95" s="262"/>
      <c r="N95" s="262"/>
      <c r="O95" s="270"/>
      <c r="P95" s="292"/>
    </row>
    <row r="96" spans="1:16" ht="16.5" thickBot="1" x14ac:dyDescent="0.3">
      <c r="A96" s="271"/>
      <c r="B96" s="271"/>
      <c r="C96" s="272"/>
      <c r="D96" s="272"/>
      <c r="E96" s="273"/>
      <c r="F96" s="298"/>
      <c r="G96" s="299"/>
      <c r="H96" s="299"/>
      <c r="I96" s="299"/>
      <c r="J96" s="299"/>
      <c r="K96" s="299"/>
      <c r="L96" s="270"/>
      <c r="M96" s="274"/>
      <c r="N96" s="274"/>
      <c r="O96" s="270"/>
      <c r="P96" s="292"/>
    </row>
    <row r="97" spans="1:16" ht="16.5" thickBot="1" x14ac:dyDescent="0.3">
      <c r="A97" s="346" t="s">
        <v>12</v>
      </c>
      <c r="B97" s="347"/>
      <c r="C97" s="347"/>
      <c r="D97" s="347"/>
      <c r="E97" s="348"/>
      <c r="F97" s="46">
        <f>F91+F93</f>
        <v>0</v>
      </c>
      <c r="G97" s="49">
        <f t="shared" ref="G97:K97" si="30">G91+G93</f>
        <v>0</v>
      </c>
      <c r="H97" s="43">
        <f t="shared" si="30"/>
        <v>0</v>
      </c>
      <c r="I97" s="43">
        <f t="shared" si="30"/>
        <v>0</v>
      </c>
      <c r="J97" s="43">
        <f t="shared" si="30"/>
        <v>0</v>
      </c>
      <c r="K97" s="61">
        <f t="shared" si="30"/>
        <v>0</v>
      </c>
      <c r="M97" s="66">
        <f>SUM(G97:K97)</f>
        <v>0</v>
      </c>
      <c r="N97" s="61">
        <f>F97-M97</f>
        <v>0</v>
      </c>
      <c r="P97" s="284"/>
    </row>
    <row r="98" spans="1:16" ht="15.75" x14ac:dyDescent="0.25">
      <c r="A98" s="13"/>
      <c r="B98" s="13"/>
      <c r="C98" s="13"/>
      <c r="D98" s="13"/>
      <c r="E98" s="13"/>
      <c r="F98" s="14"/>
      <c r="G98" s="14"/>
      <c r="H98" s="14"/>
      <c r="I98" s="14"/>
      <c r="J98" s="14"/>
      <c r="K98" s="14"/>
      <c r="M98" s="14"/>
      <c r="N98" s="14"/>
      <c r="P98" s="14"/>
    </row>
    <row r="99" spans="1:16" ht="15.75" x14ac:dyDescent="0.25">
      <c r="A99" s="32" t="s">
        <v>32</v>
      </c>
    </row>
    <row r="100" spans="1:16" x14ac:dyDescent="0.2">
      <c r="A100" s="1" t="s">
        <v>133</v>
      </c>
    </row>
    <row r="101" spans="1:16" x14ac:dyDescent="0.2">
      <c r="A101" s="1" t="s">
        <v>131</v>
      </c>
    </row>
    <row r="112" spans="1:16" ht="15.75" x14ac:dyDescent="0.25">
      <c r="G112" s="2"/>
      <c r="H112" s="2"/>
      <c r="I112" s="2"/>
      <c r="J112" s="2"/>
      <c r="K112" s="2"/>
      <c r="M112" s="2"/>
      <c r="N112" s="2"/>
      <c r="P112" s="2"/>
    </row>
    <row r="125" spans="7:16" x14ac:dyDescent="0.2">
      <c r="G125" s="16"/>
      <c r="H125" s="16"/>
      <c r="I125" s="16"/>
      <c r="J125" s="16"/>
      <c r="K125" s="16"/>
      <c r="M125" s="16"/>
      <c r="N125" s="16"/>
      <c r="P125" s="16"/>
    </row>
    <row r="126" spans="7:16" x14ac:dyDescent="0.2">
      <c r="G126" s="16"/>
      <c r="H126" s="16"/>
      <c r="I126" s="16"/>
      <c r="J126" s="16"/>
      <c r="K126" s="16"/>
      <c r="M126" s="16"/>
      <c r="N126" s="16"/>
      <c r="P126" s="16"/>
    </row>
    <row r="130" spans="7:16" ht="15.75" x14ac:dyDescent="0.25">
      <c r="G130" s="2"/>
      <c r="H130" s="2"/>
      <c r="I130" s="2"/>
      <c r="J130" s="2"/>
      <c r="K130" s="2"/>
      <c r="M130" s="2"/>
      <c r="N130" s="2"/>
      <c r="P130" s="2"/>
    </row>
  </sheetData>
  <sheetProtection algorithmName="SHA-512" hashValue="ZU3b9x8LwfaOY9rLCvlbjj/ShU7Rr3v7ks9ifSm9rQ4XBaXKk+X/wfb/xLt7NJ4eZ7coHoVP3LgIKmJOqr/C6Q==" saltValue="g4tkE6gzDhT5/xHKE0iIYw==" spinCount="100000" sheet="1" selectLockedCells="1"/>
  <mergeCells count="46">
    <mergeCell ref="H10:I10"/>
    <mergeCell ref="J10:K10"/>
    <mergeCell ref="J9:K9"/>
    <mergeCell ref="H9:I9"/>
    <mergeCell ref="A54:E54"/>
    <mergeCell ref="M11:N11"/>
    <mergeCell ref="A71:E71"/>
    <mergeCell ref="A72:E72"/>
    <mergeCell ref="A73:E73"/>
    <mergeCell ref="A74:E74"/>
    <mergeCell ref="M13:N13"/>
    <mergeCell ref="A55:E55"/>
    <mergeCell ref="D51:E51"/>
    <mergeCell ref="A37:D37"/>
    <mergeCell ref="A69:E69"/>
    <mergeCell ref="A67:E67"/>
    <mergeCell ref="A68:E68"/>
    <mergeCell ref="A65:E65"/>
    <mergeCell ref="A66:E66"/>
    <mergeCell ref="A97:E97"/>
    <mergeCell ref="D89:E89"/>
    <mergeCell ref="A91:E91"/>
    <mergeCell ref="A85:E85"/>
    <mergeCell ref="A82:E82"/>
    <mergeCell ref="A83:E83"/>
    <mergeCell ref="A84:E84"/>
    <mergeCell ref="A95:B95"/>
    <mergeCell ref="A87:E87"/>
    <mergeCell ref="A88:E88"/>
    <mergeCell ref="A86:E86"/>
    <mergeCell ref="A1:K1"/>
    <mergeCell ref="A2:K2"/>
    <mergeCell ref="A3:K3"/>
    <mergeCell ref="A4:K4"/>
    <mergeCell ref="B8:D8"/>
    <mergeCell ref="J8:K8"/>
    <mergeCell ref="H8:I8"/>
    <mergeCell ref="I6:J6"/>
    <mergeCell ref="A80:E80"/>
    <mergeCell ref="A81:E81"/>
    <mergeCell ref="A70:E70"/>
    <mergeCell ref="A76:E76"/>
    <mergeCell ref="A77:E77"/>
    <mergeCell ref="A78:E78"/>
    <mergeCell ref="A79:E79"/>
    <mergeCell ref="A75:E75"/>
  </mergeCells>
  <conditionalFormatting sqref="F95:K95">
    <cfRule type="cellIs" dxfId="7" priority="6" operator="greaterThan">
      <formula>0.15</formula>
    </cfRule>
  </conditionalFormatting>
  <conditionalFormatting sqref="I94">
    <cfRule type="cellIs" dxfId="6" priority="8" operator="greaterThan">
      <formula>0.1501</formula>
    </cfRule>
  </conditionalFormatting>
  <conditionalFormatting sqref="M95:N95">
    <cfRule type="cellIs" dxfId="5" priority="11" operator="greaterThan">
      <formula>0.15</formula>
    </cfRule>
    <cfRule type="cellIs" dxfId="4" priority="12" operator="greaterThan">
      <formula>0.15</formula>
    </cfRule>
    <cfRule type="cellIs" dxfId="3" priority="14" operator="greaterThan">
      <formula>0.15</formula>
    </cfRule>
  </conditionalFormatting>
  <conditionalFormatting sqref="N15:N36 N40:N51 N55:N91 N93 N95 N97">
    <cfRule type="cellIs" dxfId="2" priority="4" operator="notEqual">
      <formula>0</formula>
    </cfRule>
  </conditionalFormatting>
  <conditionalFormatting sqref="N15:N36 N40:N51 N55:N97">
    <cfRule type="cellIs" dxfId="1" priority="2" operator="notEqual">
      <formula>0</formula>
    </cfRule>
    <cfRule type="cellIs" dxfId="0" priority="3" operator="notEqual">
      <formula>0</formula>
    </cfRule>
  </conditionalFormatting>
  <dataValidations count="2">
    <dataValidation type="decimal" operator="greaterThanOrEqual" allowBlank="1" showInputMessage="1" showErrorMessage="1" sqref="D15:D34" xr:uid="{0F2E9531-6ED5-48FC-A665-D5C29796A84B}">
      <formula1>3000</formula1>
    </dataValidation>
    <dataValidation type="whole" operator="notEqual" allowBlank="1" showInputMessage="1" showErrorMessage="1" sqref="F93:K93 G15:K34 F55:K88" xr:uid="{BEB19545-68F3-4086-BC2C-3F4CA9F6A533}">
      <formula1>0</formula1>
    </dataValidation>
  </dataValidations>
  <printOptions horizontalCentered="1"/>
  <pageMargins left="0.35" right="0.35" top="0.75" bottom="0.75" header="0.3" footer="0.3"/>
  <pageSetup scale="41" orientation="portrait" r:id="rId1"/>
  <headerFooter>
    <oddFooter>&amp;L&amp;8DVSS_Form01, Rev. 6/2026</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E1F7A52-4C68-4883-B04F-59689F22559A}">
          <x14:formula1>
            <xm:f>Sheet3!$C$9:$C$14</xm:f>
          </x14:formula1>
          <xm:sqref>B10</xm:sqref>
        </x14:dataValidation>
        <x14:dataValidation type="list" allowBlank="1" showInputMessage="1" showErrorMessage="1" xr:uid="{2F0F75A6-CEBC-49ED-B0B7-FBB64A113CD4}">
          <x14:formula1>
            <xm:f>Sheet3!$B$9:$B$10</xm:f>
          </x14:formula1>
          <xm:sqref>J9</xm:sqref>
        </x14:dataValidation>
        <x14:dataValidation type="list" allowBlank="1" showInputMessage="1" showErrorMessage="1" xr:uid="{99E4BBAA-49E6-4043-9C68-E2C24DF36AF8}">
          <x14:formula1>
            <xm:f>Sheet3!$A$9:$A$14</xm:f>
          </x14:formula1>
          <xm:sqref>J10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P133"/>
  <sheetViews>
    <sheetView view="pageBreakPreview" zoomScale="85" zoomScaleNormal="75" zoomScaleSheetLayoutView="85" workbookViewId="0">
      <selection activeCell="G23" sqref="G23"/>
    </sheetView>
  </sheetViews>
  <sheetFormatPr defaultColWidth="9.28515625" defaultRowHeight="15" x14ac:dyDescent="0.2"/>
  <cols>
    <col min="1" max="1" width="32" style="1" customWidth="1"/>
    <col min="2" max="2" width="30" style="1" customWidth="1"/>
    <col min="3" max="3" width="13.42578125" style="3" customWidth="1"/>
    <col min="4" max="4" width="13.7109375" style="1" customWidth="1"/>
    <col min="5" max="5" width="13.42578125" style="4" customWidth="1"/>
    <col min="6" max="6" width="14.7109375" style="5" customWidth="1"/>
    <col min="7" max="9" width="15" style="1" customWidth="1"/>
    <col min="10" max="11" width="13.7109375" style="1" customWidth="1"/>
    <col min="12" max="12" width="1.7109375" style="1" customWidth="1"/>
    <col min="13" max="13" width="12.7109375" style="1" customWidth="1"/>
    <col min="14" max="14" width="15.28515625" style="1" customWidth="1"/>
    <col min="15" max="15" width="1.7109375" style="1" customWidth="1"/>
    <col min="16" max="16" width="15.28515625" style="1" customWidth="1"/>
    <col min="17" max="17" width="12.42578125" style="1" bestFit="1" customWidth="1"/>
    <col min="18" max="18" width="13.7109375" style="1" bestFit="1" customWidth="1"/>
    <col min="19" max="16384" width="9.28515625" style="1"/>
  </cols>
  <sheetData>
    <row r="1" spans="1:16" ht="18" customHeight="1" x14ac:dyDescent="0.25">
      <c r="A1" s="341" t="str">
        <f>Budget!A1</f>
        <v>COUNTY OF LOS ANGELES - DEPARTMENT OF PUBLIC HEALTH</v>
      </c>
      <c r="B1" s="341"/>
      <c r="C1" s="341"/>
      <c r="D1" s="341"/>
      <c r="E1" s="341"/>
      <c r="F1" s="341"/>
      <c r="G1" s="341"/>
      <c r="H1" s="341"/>
      <c r="I1" s="341"/>
      <c r="J1" s="341"/>
      <c r="K1" s="341"/>
      <c r="L1" s="176"/>
      <c r="M1" s="176"/>
      <c r="N1" s="176"/>
      <c r="P1" s="176"/>
    </row>
    <row r="2" spans="1:16" s="8" customFormat="1" ht="19.899999999999999" customHeight="1" x14ac:dyDescent="0.25">
      <c r="A2" s="341" t="str">
        <f>Budget!A2</f>
        <v>OFFICE OF VIOLENCE PREVENTION</v>
      </c>
      <c r="B2" s="341"/>
      <c r="C2" s="341"/>
      <c r="D2" s="341"/>
      <c r="E2" s="341"/>
      <c r="F2" s="341"/>
      <c r="G2" s="341"/>
      <c r="H2" s="341"/>
      <c r="I2" s="341"/>
      <c r="J2" s="341"/>
      <c r="K2" s="341"/>
      <c r="L2" s="176"/>
      <c r="M2" s="176"/>
      <c r="N2" s="176"/>
      <c r="P2" s="176"/>
    </row>
    <row r="3" spans="1:16" s="8" customFormat="1" ht="19.899999999999999" customHeight="1" x14ac:dyDescent="0.25">
      <c r="A3" s="341" t="str">
        <f>Budget!A3</f>
        <v>DOMESTIC VIOLENCE SUPPORTIVE SERVICES (DVSS)</v>
      </c>
      <c r="B3" s="341"/>
      <c r="C3" s="341"/>
      <c r="D3" s="341"/>
      <c r="E3" s="341"/>
      <c r="F3" s="341"/>
      <c r="G3" s="341"/>
      <c r="H3" s="341"/>
      <c r="I3" s="341"/>
      <c r="J3" s="341"/>
      <c r="K3" s="341"/>
      <c r="L3" s="176"/>
      <c r="M3" s="176"/>
      <c r="N3" s="176"/>
      <c r="P3" s="176"/>
    </row>
    <row r="4" spans="1:16" ht="19.899999999999999" customHeight="1" x14ac:dyDescent="0.25">
      <c r="A4" s="341" t="s">
        <v>101</v>
      </c>
      <c r="B4" s="341"/>
      <c r="C4" s="341"/>
      <c r="D4" s="341"/>
      <c r="E4" s="341"/>
      <c r="F4" s="341"/>
      <c r="G4" s="341"/>
      <c r="H4" s="341"/>
      <c r="I4" s="341"/>
      <c r="J4" s="341"/>
      <c r="K4" s="341"/>
      <c r="L4" s="176"/>
      <c r="M4" s="176"/>
      <c r="N4" s="176"/>
      <c r="P4" s="176"/>
    </row>
    <row r="5" spans="1:16" x14ac:dyDescent="0.2">
      <c r="E5" s="194"/>
    </row>
    <row r="6" spans="1:16" ht="31.5" customHeight="1" x14ac:dyDescent="0.25">
      <c r="A6" s="2" t="s">
        <v>6</v>
      </c>
      <c r="B6" s="138" t="str">
        <f>IF(Budget!B8="","",Budget!B8)</f>
        <v/>
      </c>
      <c r="C6" s="195"/>
      <c r="D6" s="195"/>
      <c r="E6" s="1"/>
      <c r="F6" s="20"/>
      <c r="G6" s="20"/>
      <c r="H6" s="344" t="s">
        <v>14</v>
      </c>
      <c r="I6" s="344"/>
      <c r="J6" s="375" t="str">
        <f>IF(Budget!J8="","",Budget!J8)</f>
        <v/>
      </c>
      <c r="K6" s="375"/>
      <c r="M6" s="17"/>
    </row>
    <row r="7" spans="1:16" ht="31.15" customHeight="1" x14ac:dyDescent="0.25">
      <c r="A7" s="20" t="s">
        <v>70</v>
      </c>
      <c r="B7" s="157" t="str">
        <f>IF(Budget!B9="","",Budget!B9)</f>
        <v/>
      </c>
      <c r="C7" s="196"/>
      <c r="D7" s="196"/>
      <c r="E7" s="197"/>
      <c r="F7" s="20"/>
      <c r="G7" s="20"/>
      <c r="H7" s="344" t="s">
        <v>71</v>
      </c>
      <c r="I7" s="344"/>
      <c r="J7" s="374" t="str">
        <f>IF(Budget!J9="","",Budget!J9)</f>
        <v/>
      </c>
      <c r="K7" s="374"/>
      <c r="L7" s="6"/>
      <c r="M7" s="17"/>
    </row>
    <row r="8" spans="1:16" ht="35.25" customHeight="1" x14ac:dyDescent="0.25">
      <c r="A8" s="20" t="s">
        <v>90</v>
      </c>
      <c r="B8" s="192" t="str">
        <f>IF(Budget!B10="","",Budget!B10)</f>
        <v/>
      </c>
      <c r="C8" s="198"/>
      <c r="E8" s="1"/>
      <c r="F8" s="20"/>
      <c r="G8" s="20"/>
      <c r="H8" s="344" t="s">
        <v>25</v>
      </c>
      <c r="I8" s="344"/>
      <c r="J8" s="374" t="str">
        <f>IF(Budget!J10="","",Budget!J10)</f>
        <v/>
      </c>
      <c r="K8" s="374"/>
      <c r="M8" s="9"/>
      <c r="N8" s="9"/>
      <c r="P8" s="9"/>
    </row>
    <row r="9" spans="1:16" ht="34.9" customHeight="1" thickBot="1" x14ac:dyDescent="0.3">
      <c r="A9" s="29"/>
      <c r="B9" s="29"/>
      <c r="C9" s="29"/>
      <c r="D9" s="30"/>
      <c r="E9" s="30"/>
      <c r="F9" s="21"/>
      <c r="G9" s="9"/>
      <c r="H9" s="9"/>
      <c r="I9" s="9"/>
      <c r="J9" s="9"/>
      <c r="K9" s="9"/>
      <c r="M9" s="365" t="s">
        <v>84</v>
      </c>
      <c r="N9" s="365"/>
      <c r="P9" s="233" t="s">
        <v>105</v>
      </c>
    </row>
    <row r="10" spans="1:16" ht="20.25" hidden="1" customHeight="1" thickBot="1" x14ac:dyDescent="0.25">
      <c r="A10" s="79" t="s">
        <v>45</v>
      </c>
      <c r="B10" s="38" t="s">
        <v>46</v>
      </c>
      <c r="C10" s="38" t="s">
        <v>47</v>
      </c>
      <c r="D10" s="38" t="s">
        <v>48</v>
      </c>
      <c r="E10" s="39" t="s">
        <v>49</v>
      </c>
      <c r="F10" s="40" t="s">
        <v>50</v>
      </c>
      <c r="G10" s="77" t="s">
        <v>51</v>
      </c>
      <c r="H10" s="78" t="s">
        <v>91</v>
      </c>
      <c r="I10" s="78" t="s">
        <v>92</v>
      </c>
      <c r="J10" s="78" t="s">
        <v>52</v>
      </c>
      <c r="K10" s="78" t="s">
        <v>53</v>
      </c>
      <c r="L10" s="10" t="s">
        <v>54</v>
      </c>
      <c r="M10" s="76" t="s">
        <v>93</v>
      </c>
      <c r="N10" s="78" t="s">
        <v>94</v>
      </c>
      <c r="P10" s="78" t="s">
        <v>56</v>
      </c>
    </row>
    <row r="11" spans="1:16" ht="16.5" thickBot="1" x14ac:dyDescent="0.25">
      <c r="A11" s="117" t="s">
        <v>20</v>
      </c>
      <c r="B11" s="38" t="s">
        <v>21</v>
      </c>
      <c r="C11" s="38" t="s">
        <v>35</v>
      </c>
      <c r="D11" s="38" t="s">
        <v>22</v>
      </c>
      <c r="E11" s="39" t="s">
        <v>39</v>
      </c>
      <c r="F11" s="250" t="s">
        <v>24</v>
      </c>
      <c r="G11" s="72" t="s">
        <v>85</v>
      </c>
      <c r="H11" s="73"/>
      <c r="I11" s="73"/>
      <c r="J11" s="73"/>
      <c r="K11" s="111"/>
      <c r="L11" s="10"/>
      <c r="M11" s="171" t="str">
        <f>Budget!M13</f>
        <v>Verification</v>
      </c>
      <c r="N11" s="111"/>
      <c r="P11" s="39" t="s">
        <v>39</v>
      </c>
    </row>
    <row r="12" spans="1:16" ht="16.5" thickBot="1" x14ac:dyDescent="0.25">
      <c r="A12" s="118" t="s">
        <v>18</v>
      </c>
      <c r="B12" s="41" t="s">
        <v>19</v>
      </c>
      <c r="C12" s="41" t="s">
        <v>34</v>
      </c>
      <c r="D12" s="41" t="s">
        <v>17</v>
      </c>
      <c r="E12" s="42" t="s">
        <v>66</v>
      </c>
      <c r="F12" s="251" t="s">
        <v>23</v>
      </c>
      <c r="G12" s="74">
        <v>1</v>
      </c>
      <c r="H12" s="139">
        <v>2</v>
      </c>
      <c r="I12" s="139">
        <v>3</v>
      </c>
      <c r="J12" s="75">
        <v>4</v>
      </c>
      <c r="K12" s="112">
        <v>5</v>
      </c>
      <c r="L12" s="11"/>
      <c r="M12" s="70" t="s">
        <v>42</v>
      </c>
      <c r="N12" s="80" t="s">
        <v>43</v>
      </c>
      <c r="P12" s="42" t="s">
        <v>66</v>
      </c>
    </row>
    <row r="13" spans="1:16" ht="15.75" x14ac:dyDescent="0.2">
      <c r="A13" s="252"/>
      <c r="B13" s="82"/>
      <c r="C13" s="81"/>
      <c r="D13" s="142"/>
      <c r="E13" s="208"/>
      <c r="F13" s="158">
        <f t="shared" ref="F13:F71" si="0">ROUND(C13*D13*E13,0)</f>
        <v>0</v>
      </c>
      <c r="G13" s="177"/>
      <c r="H13" s="178"/>
      <c r="I13" s="178"/>
      <c r="J13" s="179"/>
      <c r="K13" s="180"/>
      <c r="M13" s="160">
        <f t="shared" ref="M13:M43" si="1">SUM(G13:K13)</f>
        <v>0</v>
      </c>
      <c r="N13" s="159">
        <f t="shared" ref="N13:N44" si="2">F13-M13</f>
        <v>0</v>
      </c>
      <c r="P13" s="242">
        <f>C13*E13/12</f>
        <v>0</v>
      </c>
    </row>
    <row r="14" spans="1:16" ht="15.75" x14ac:dyDescent="0.2">
      <c r="A14" s="140"/>
      <c r="B14" s="82"/>
      <c r="C14" s="83"/>
      <c r="D14" s="84"/>
      <c r="E14" s="170"/>
      <c r="F14" s="86">
        <f t="shared" si="0"/>
        <v>0</v>
      </c>
      <c r="G14" s="181"/>
      <c r="H14" s="182"/>
      <c r="I14" s="182"/>
      <c r="J14" s="183"/>
      <c r="K14" s="184"/>
      <c r="M14" s="161">
        <f t="shared" si="1"/>
        <v>0</v>
      </c>
      <c r="N14" s="169">
        <f t="shared" si="2"/>
        <v>0</v>
      </c>
      <c r="P14" s="242">
        <f t="shared" ref="P14:P77" si="3">C14*E14/12</f>
        <v>0</v>
      </c>
    </row>
    <row r="15" spans="1:16" ht="15.75" x14ac:dyDescent="0.2">
      <c r="A15" s="140"/>
      <c r="B15" s="82"/>
      <c r="C15" s="83"/>
      <c r="D15" s="84"/>
      <c r="E15" s="170"/>
      <c r="F15" s="86">
        <f t="shared" si="0"/>
        <v>0</v>
      </c>
      <c r="G15" s="181"/>
      <c r="H15" s="182"/>
      <c r="I15" s="182"/>
      <c r="J15" s="183"/>
      <c r="K15" s="184"/>
      <c r="M15" s="161">
        <f t="shared" si="1"/>
        <v>0</v>
      </c>
      <c r="N15" s="169">
        <f t="shared" si="2"/>
        <v>0</v>
      </c>
      <c r="P15" s="242">
        <f t="shared" si="3"/>
        <v>0</v>
      </c>
    </row>
    <row r="16" spans="1:16" ht="15.75" x14ac:dyDescent="0.2">
      <c r="A16" s="140"/>
      <c r="B16" s="82"/>
      <c r="C16" s="83"/>
      <c r="D16" s="84"/>
      <c r="E16" s="170"/>
      <c r="F16" s="86">
        <f t="shared" si="0"/>
        <v>0</v>
      </c>
      <c r="G16" s="181"/>
      <c r="H16" s="182"/>
      <c r="I16" s="182"/>
      <c r="J16" s="183"/>
      <c r="K16" s="184"/>
      <c r="M16" s="161">
        <f t="shared" si="1"/>
        <v>0</v>
      </c>
      <c r="N16" s="169">
        <f t="shared" si="2"/>
        <v>0</v>
      </c>
      <c r="P16" s="242">
        <f t="shared" si="3"/>
        <v>0</v>
      </c>
    </row>
    <row r="17" spans="1:16" ht="15.75" x14ac:dyDescent="0.2">
      <c r="A17" s="140"/>
      <c r="B17" s="82"/>
      <c r="C17" s="83"/>
      <c r="D17" s="84"/>
      <c r="E17" s="170"/>
      <c r="F17" s="86">
        <f t="shared" si="0"/>
        <v>0</v>
      </c>
      <c r="G17" s="181"/>
      <c r="H17" s="182"/>
      <c r="I17" s="182"/>
      <c r="J17" s="183"/>
      <c r="K17" s="184"/>
      <c r="M17" s="161">
        <f t="shared" si="1"/>
        <v>0</v>
      </c>
      <c r="N17" s="169">
        <f t="shared" si="2"/>
        <v>0</v>
      </c>
      <c r="P17" s="242">
        <f t="shared" si="3"/>
        <v>0</v>
      </c>
    </row>
    <row r="18" spans="1:16" ht="15.75" x14ac:dyDescent="0.2">
      <c r="A18" s="140"/>
      <c r="B18" s="82"/>
      <c r="C18" s="83"/>
      <c r="D18" s="84"/>
      <c r="E18" s="170"/>
      <c r="F18" s="86">
        <f t="shared" si="0"/>
        <v>0</v>
      </c>
      <c r="G18" s="181"/>
      <c r="H18" s="182"/>
      <c r="I18" s="182"/>
      <c r="J18" s="183"/>
      <c r="K18" s="184"/>
      <c r="M18" s="161">
        <f t="shared" si="1"/>
        <v>0</v>
      </c>
      <c r="N18" s="169">
        <f t="shared" si="2"/>
        <v>0</v>
      </c>
      <c r="P18" s="242">
        <f t="shared" si="3"/>
        <v>0</v>
      </c>
    </row>
    <row r="19" spans="1:16" ht="15.75" x14ac:dyDescent="0.2">
      <c r="A19" s="140"/>
      <c r="B19" s="82"/>
      <c r="C19" s="83"/>
      <c r="D19" s="84"/>
      <c r="E19" s="170"/>
      <c r="F19" s="86">
        <f t="shared" ref="F19:F29" si="4">ROUND(C19*D19*E19,0)</f>
        <v>0</v>
      </c>
      <c r="G19" s="181"/>
      <c r="H19" s="182"/>
      <c r="I19" s="182"/>
      <c r="J19" s="183"/>
      <c r="K19" s="184"/>
      <c r="M19" s="161">
        <f t="shared" si="1"/>
        <v>0</v>
      </c>
      <c r="N19" s="169">
        <f t="shared" si="2"/>
        <v>0</v>
      </c>
      <c r="P19" s="242">
        <f t="shared" si="3"/>
        <v>0</v>
      </c>
    </row>
    <row r="20" spans="1:16" ht="15.75" x14ac:dyDescent="0.2">
      <c r="A20" s="140"/>
      <c r="B20" s="82"/>
      <c r="C20" s="83"/>
      <c r="D20" s="84"/>
      <c r="E20" s="170"/>
      <c r="F20" s="86">
        <f t="shared" si="4"/>
        <v>0</v>
      </c>
      <c r="G20" s="181"/>
      <c r="H20" s="182"/>
      <c r="I20" s="182"/>
      <c r="J20" s="183"/>
      <c r="K20" s="184"/>
      <c r="M20" s="161">
        <f t="shared" si="1"/>
        <v>0</v>
      </c>
      <c r="N20" s="169">
        <f t="shared" si="2"/>
        <v>0</v>
      </c>
      <c r="P20" s="242">
        <f t="shared" si="3"/>
        <v>0</v>
      </c>
    </row>
    <row r="21" spans="1:16" ht="15.75" x14ac:dyDescent="0.2">
      <c r="A21" s="140"/>
      <c r="B21" s="82"/>
      <c r="C21" s="83"/>
      <c r="D21" s="84"/>
      <c r="E21" s="170"/>
      <c r="F21" s="86">
        <f t="shared" si="4"/>
        <v>0</v>
      </c>
      <c r="G21" s="181"/>
      <c r="H21" s="182"/>
      <c r="I21" s="182"/>
      <c r="J21" s="183"/>
      <c r="K21" s="184"/>
      <c r="M21" s="161">
        <f t="shared" si="1"/>
        <v>0</v>
      </c>
      <c r="N21" s="169">
        <f t="shared" si="2"/>
        <v>0</v>
      </c>
      <c r="P21" s="242">
        <f t="shared" si="3"/>
        <v>0</v>
      </c>
    </row>
    <row r="22" spans="1:16" ht="15.75" x14ac:dyDescent="0.2">
      <c r="A22" s="140"/>
      <c r="B22" s="82"/>
      <c r="C22" s="83"/>
      <c r="D22" s="84"/>
      <c r="E22" s="170"/>
      <c r="F22" s="86">
        <f t="shared" si="4"/>
        <v>0</v>
      </c>
      <c r="G22" s="181"/>
      <c r="H22" s="182"/>
      <c r="I22" s="182"/>
      <c r="J22" s="183"/>
      <c r="K22" s="184"/>
      <c r="M22" s="161">
        <f t="shared" si="1"/>
        <v>0</v>
      </c>
      <c r="N22" s="169">
        <f t="shared" si="2"/>
        <v>0</v>
      </c>
      <c r="P22" s="242">
        <f t="shared" si="3"/>
        <v>0</v>
      </c>
    </row>
    <row r="23" spans="1:16" ht="15.75" x14ac:dyDescent="0.2">
      <c r="A23" s="140"/>
      <c r="B23" s="82"/>
      <c r="C23" s="83"/>
      <c r="D23" s="84"/>
      <c r="E23" s="170"/>
      <c r="F23" s="86">
        <f t="shared" si="4"/>
        <v>0</v>
      </c>
      <c r="G23" s="181"/>
      <c r="H23" s="182"/>
      <c r="I23" s="182"/>
      <c r="J23" s="183"/>
      <c r="K23" s="184"/>
      <c r="M23" s="161">
        <f t="shared" si="1"/>
        <v>0</v>
      </c>
      <c r="N23" s="169">
        <f t="shared" si="2"/>
        <v>0</v>
      </c>
      <c r="P23" s="242">
        <f t="shared" si="3"/>
        <v>0</v>
      </c>
    </row>
    <row r="24" spans="1:16" ht="15.75" x14ac:dyDescent="0.2">
      <c r="A24" s="140"/>
      <c r="B24" s="82"/>
      <c r="C24" s="83"/>
      <c r="D24" s="84"/>
      <c r="E24" s="170"/>
      <c r="F24" s="86">
        <f t="shared" si="4"/>
        <v>0</v>
      </c>
      <c r="G24" s="181"/>
      <c r="H24" s="182"/>
      <c r="I24" s="182"/>
      <c r="J24" s="183"/>
      <c r="K24" s="184"/>
      <c r="M24" s="161">
        <f t="shared" si="1"/>
        <v>0</v>
      </c>
      <c r="N24" s="169">
        <f t="shared" si="2"/>
        <v>0</v>
      </c>
      <c r="P24" s="242">
        <f t="shared" si="3"/>
        <v>0</v>
      </c>
    </row>
    <row r="25" spans="1:16" ht="15.75" x14ac:dyDescent="0.2">
      <c r="A25" s="140"/>
      <c r="B25" s="82"/>
      <c r="C25" s="83"/>
      <c r="D25" s="84"/>
      <c r="E25" s="170"/>
      <c r="F25" s="86">
        <f t="shared" si="4"/>
        <v>0</v>
      </c>
      <c r="G25" s="181"/>
      <c r="H25" s="182"/>
      <c r="I25" s="182"/>
      <c r="J25" s="183"/>
      <c r="K25" s="184"/>
      <c r="M25" s="161">
        <f t="shared" si="1"/>
        <v>0</v>
      </c>
      <c r="N25" s="169">
        <f t="shared" si="2"/>
        <v>0</v>
      </c>
      <c r="P25" s="242">
        <f t="shared" si="3"/>
        <v>0</v>
      </c>
    </row>
    <row r="26" spans="1:16" ht="15.75" x14ac:dyDescent="0.2">
      <c r="A26" s="140"/>
      <c r="B26" s="82"/>
      <c r="C26" s="83"/>
      <c r="D26" s="84"/>
      <c r="E26" s="170"/>
      <c r="F26" s="86">
        <f t="shared" si="4"/>
        <v>0</v>
      </c>
      <c r="G26" s="181"/>
      <c r="H26" s="182"/>
      <c r="I26" s="182"/>
      <c r="J26" s="183"/>
      <c r="K26" s="184"/>
      <c r="M26" s="161">
        <f t="shared" si="1"/>
        <v>0</v>
      </c>
      <c r="N26" s="169">
        <f t="shared" si="2"/>
        <v>0</v>
      </c>
      <c r="P26" s="242">
        <f t="shared" si="3"/>
        <v>0</v>
      </c>
    </row>
    <row r="27" spans="1:16" ht="15.75" x14ac:dyDescent="0.2">
      <c r="A27" s="140"/>
      <c r="B27" s="82"/>
      <c r="C27" s="83"/>
      <c r="D27" s="84"/>
      <c r="E27" s="170"/>
      <c r="F27" s="86">
        <f t="shared" si="4"/>
        <v>0</v>
      </c>
      <c r="G27" s="181"/>
      <c r="H27" s="182"/>
      <c r="I27" s="182"/>
      <c r="J27" s="183"/>
      <c r="K27" s="184"/>
      <c r="M27" s="161">
        <f t="shared" si="1"/>
        <v>0</v>
      </c>
      <c r="N27" s="169">
        <f t="shared" si="2"/>
        <v>0</v>
      </c>
      <c r="P27" s="242">
        <f t="shared" si="3"/>
        <v>0</v>
      </c>
    </row>
    <row r="28" spans="1:16" ht="15.75" x14ac:dyDescent="0.2">
      <c r="A28" s="140"/>
      <c r="B28" s="82"/>
      <c r="C28" s="83"/>
      <c r="D28" s="84"/>
      <c r="E28" s="170"/>
      <c r="F28" s="86">
        <f t="shared" si="4"/>
        <v>0</v>
      </c>
      <c r="G28" s="181"/>
      <c r="H28" s="182"/>
      <c r="I28" s="182"/>
      <c r="J28" s="183"/>
      <c r="K28" s="184"/>
      <c r="M28" s="161">
        <f t="shared" si="1"/>
        <v>0</v>
      </c>
      <c r="N28" s="169">
        <f t="shared" si="2"/>
        <v>0</v>
      </c>
      <c r="P28" s="242">
        <f t="shared" si="3"/>
        <v>0</v>
      </c>
    </row>
    <row r="29" spans="1:16" ht="15.75" x14ac:dyDescent="0.2">
      <c r="A29" s="253"/>
      <c r="B29" s="85"/>
      <c r="C29" s="83"/>
      <c r="D29" s="84"/>
      <c r="E29" s="170"/>
      <c r="F29" s="86">
        <f t="shared" si="4"/>
        <v>0</v>
      </c>
      <c r="G29" s="181"/>
      <c r="H29" s="182"/>
      <c r="I29" s="182"/>
      <c r="J29" s="183"/>
      <c r="K29" s="184"/>
      <c r="M29" s="161">
        <f t="shared" si="1"/>
        <v>0</v>
      </c>
      <c r="N29" s="169">
        <f t="shared" si="2"/>
        <v>0</v>
      </c>
      <c r="P29" s="242">
        <f t="shared" si="3"/>
        <v>0</v>
      </c>
    </row>
    <row r="30" spans="1:16" ht="15.75" x14ac:dyDescent="0.2">
      <c r="A30" s="140"/>
      <c r="B30" s="82"/>
      <c r="C30" s="83"/>
      <c r="D30" s="84"/>
      <c r="E30" s="170"/>
      <c r="F30" s="86">
        <f t="shared" ref="F30:F50" si="5">ROUND(C30*D30*E30,0)</f>
        <v>0</v>
      </c>
      <c r="G30" s="181"/>
      <c r="H30" s="182"/>
      <c r="I30" s="182"/>
      <c r="J30" s="183"/>
      <c r="K30" s="184"/>
      <c r="M30" s="161">
        <f t="shared" si="1"/>
        <v>0</v>
      </c>
      <c r="N30" s="169">
        <f t="shared" si="2"/>
        <v>0</v>
      </c>
      <c r="P30" s="242">
        <f t="shared" si="3"/>
        <v>0</v>
      </c>
    </row>
    <row r="31" spans="1:16" ht="15.75" x14ac:dyDescent="0.2">
      <c r="A31" s="140"/>
      <c r="B31" s="82"/>
      <c r="C31" s="83"/>
      <c r="D31" s="84"/>
      <c r="E31" s="170"/>
      <c r="F31" s="86">
        <f t="shared" si="5"/>
        <v>0</v>
      </c>
      <c r="G31" s="181"/>
      <c r="H31" s="182"/>
      <c r="I31" s="182"/>
      <c r="J31" s="183"/>
      <c r="K31" s="184"/>
      <c r="M31" s="161">
        <f t="shared" si="1"/>
        <v>0</v>
      </c>
      <c r="N31" s="169">
        <f t="shared" si="2"/>
        <v>0</v>
      </c>
      <c r="P31" s="242">
        <f t="shared" si="3"/>
        <v>0</v>
      </c>
    </row>
    <row r="32" spans="1:16" ht="15.75" x14ac:dyDescent="0.2">
      <c r="A32" s="140"/>
      <c r="B32" s="82"/>
      <c r="C32" s="83"/>
      <c r="D32" s="84"/>
      <c r="E32" s="170"/>
      <c r="F32" s="86">
        <f t="shared" si="5"/>
        <v>0</v>
      </c>
      <c r="G32" s="181"/>
      <c r="H32" s="182"/>
      <c r="I32" s="182"/>
      <c r="J32" s="183"/>
      <c r="K32" s="184"/>
      <c r="M32" s="161">
        <f t="shared" si="1"/>
        <v>0</v>
      </c>
      <c r="N32" s="169">
        <f t="shared" si="2"/>
        <v>0</v>
      </c>
      <c r="P32" s="242">
        <f t="shared" si="3"/>
        <v>0</v>
      </c>
    </row>
    <row r="33" spans="1:16" ht="15.75" x14ac:dyDescent="0.2">
      <c r="A33" s="140"/>
      <c r="B33" s="82"/>
      <c r="C33" s="83"/>
      <c r="D33" s="84"/>
      <c r="E33" s="170"/>
      <c r="F33" s="86">
        <f t="shared" si="5"/>
        <v>0</v>
      </c>
      <c r="G33" s="181"/>
      <c r="H33" s="182"/>
      <c r="I33" s="182"/>
      <c r="J33" s="183"/>
      <c r="K33" s="184"/>
      <c r="M33" s="161">
        <f t="shared" si="1"/>
        <v>0</v>
      </c>
      <c r="N33" s="169">
        <f t="shared" si="2"/>
        <v>0</v>
      </c>
      <c r="P33" s="242">
        <f t="shared" si="3"/>
        <v>0</v>
      </c>
    </row>
    <row r="34" spans="1:16" ht="15.75" x14ac:dyDescent="0.2">
      <c r="A34" s="140"/>
      <c r="B34" s="82"/>
      <c r="C34" s="83"/>
      <c r="D34" s="84"/>
      <c r="E34" s="170"/>
      <c r="F34" s="86">
        <f t="shared" si="5"/>
        <v>0</v>
      </c>
      <c r="G34" s="181"/>
      <c r="H34" s="182"/>
      <c r="I34" s="182"/>
      <c r="J34" s="183"/>
      <c r="K34" s="184"/>
      <c r="M34" s="161">
        <f t="shared" si="1"/>
        <v>0</v>
      </c>
      <c r="N34" s="169">
        <f t="shared" si="2"/>
        <v>0</v>
      </c>
      <c r="P34" s="242">
        <f t="shared" si="3"/>
        <v>0</v>
      </c>
    </row>
    <row r="35" spans="1:16" ht="15.75" x14ac:dyDescent="0.2">
      <c r="A35" s="140"/>
      <c r="B35" s="82"/>
      <c r="C35" s="83"/>
      <c r="D35" s="84"/>
      <c r="E35" s="170"/>
      <c r="F35" s="86">
        <f t="shared" ref="F35:F44" si="6">ROUND(C35*D35*E35,0)</f>
        <v>0</v>
      </c>
      <c r="G35" s="181"/>
      <c r="H35" s="182"/>
      <c r="I35" s="182"/>
      <c r="J35" s="183"/>
      <c r="K35" s="184"/>
      <c r="M35" s="161">
        <f t="shared" si="1"/>
        <v>0</v>
      </c>
      <c r="N35" s="169">
        <f t="shared" si="2"/>
        <v>0</v>
      </c>
      <c r="P35" s="242">
        <f t="shared" si="3"/>
        <v>0</v>
      </c>
    </row>
    <row r="36" spans="1:16" ht="15.75" x14ac:dyDescent="0.2">
      <c r="A36" s="140"/>
      <c r="B36" s="82"/>
      <c r="C36" s="83"/>
      <c r="D36" s="84"/>
      <c r="E36" s="170"/>
      <c r="F36" s="86">
        <f t="shared" si="6"/>
        <v>0</v>
      </c>
      <c r="G36" s="181"/>
      <c r="H36" s="182"/>
      <c r="I36" s="182"/>
      <c r="J36" s="183"/>
      <c r="K36" s="184"/>
      <c r="M36" s="161">
        <f t="shared" si="1"/>
        <v>0</v>
      </c>
      <c r="N36" s="169">
        <f t="shared" si="2"/>
        <v>0</v>
      </c>
      <c r="P36" s="242">
        <f t="shared" si="3"/>
        <v>0</v>
      </c>
    </row>
    <row r="37" spans="1:16" ht="15.75" x14ac:dyDescent="0.2">
      <c r="A37" s="140"/>
      <c r="B37" s="82"/>
      <c r="C37" s="83"/>
      <c r="D37" s="84"/>
      <c r="E37" s="170"/>
      <c r="F37" s="86">
        <f t="shared" si="6"/>
        <v>0</v>
      </c>
      <c r="G37" s="181"/>
      <c r="H37" s="182"/>
      <c r="I37" s="182"/>
      <c r="J37" s="183"/>
      <c r="K37" s="184"/>
      <c r="M37" s="161">
        <f t="shared" si="1"/>
        <v>0</v>
      </c>
      <c r="N37" s="169">
        <f t="shared" si="2"/>
        <v>0</v>
      </c>
      <c r="P37" s="242">
        <f t="shared" si="3"/>
        <v>0</v>
      </c>
    </row>
    <row r="38" spans="1:16" ht="15.75" x14ac:dyDescent="0.2">
      <c r="A38" s="140"/>
      <c r="B38" s="82"/>
      <c r="C38" s="83"/>
      <c r="D38" s="84"/>
      <c r="E38" s="170"/>
      <c r="F38" s="86">
        <f t="shared" si="6"/>
        <v>0</v>
      </c>
      <c r="G38" s="181"/>
      <c r="H38" s="182"/>
      <c r="I38" s="182"/>
      <c r="J38" s="183"/>
      <c r="K38" s="184"/>
      <c r="M38" s="161">
        <f t="shared" si="1"/>
        <v>0</v>
      </c>
      <c r="N38" s="169">
        <f t="shared" si="2"/>
        <v>0</v>
      </c>
      <c r="P38" s="242">
        <f t="shared" si="3"/>
        <v>0</v>
      </c>
    </row>
    <row r="39" spans="1:16" ht="15.75" x14ac:dyDescent="0.2">
      <c r="A39" s="140"/>
      <c r="B39" s="82"/>
      <c r="C39" s="83"/>
      <c r="D39" s="84"/>
      <c r="E39" s="170"/>
      <c r="F39" s="86">
        <f t="shared" si="6"/>
        <v>0</v>
      </c>
      <c r="G39" s="181"/>
      <c r="H39" s="182"/>
      <c r="I39" s="182"/>
      <c r="J39" s="183"/>
      <c r="K39" s="184"/>
      <c r="M39" s="161">
        <f t="shared" si="1"/>
        <v>0</v>
      </c>
      <c r="N39" s="169">
        <f t="shared" si="2"/>
        <v>0</v>
      </c>
      <c r="P39" s="242">
        <f t="shared" si="3"/>
        <v>0</v>
      </c>
    </row>
    <row r="40" spans="1:16" ht="15.75" x14ac:dyDescent="0.2">
      <c r="A40" s="140"/>
      <c r="B40" s="82"/>
      <c r="C40" s="83"/>
      <c r="D40" s="84"/>
      <c r="E40" s="170"/>
      <c r="F40" s="86">
        <f t="shared" si="6"/>
        <v>0</v>
      </c>
      <c r="G40" s="181"/>
      <c r="H40" s="182"/>
      <c r="I40" s="182"/>
      <c r="J40" s="183"/>
      <c r="K40" s="184"/>
      <c r="M40" s="161">
        <f t="shared" si="1"/>
        <v>0</v>
      </c>
      <c r="N40" s="169">
        <f t="shared" si="2"/>
        <v>0</v>
      </c>
      <c r="P40" s="242">
        <f t="shared" si="3"/>
        <v>0</v>
      </c>
    </row>
    <row r="41" spans="1:16" ht="15.75" x14ac:dyDescent="0.2">
      <c r="A41" s="140"/>
      <c r="B41" s="82"/>
      <c r="C41" s="83"/>
      <c r="D41" s="84"/>
      <c r="E41" s="170"/>
      <c r="F41" s="86">
        <f t="shared" si="6"/>
        <v>0</v>
      </c>
      <c r="G41" s="181"/>
      <c r="H41" s="182"/>
      <c r="I41" s="182"/>
      <c r="J41" s="183"/>
      <c r="K41" s="184"/>
      <c r="M41" s="161">
        <f t="shared" si="1"/>
        <v>0</v>
      </c>
      <c r="N41" s="169">
        <f t="shared" si="2"/>
        <v>0</v>
      </c>
      <c r="P41" s="242">
        <f t="shared" si="3"/>
        <v>0</v>
      </c>
    </row>
    <row r="42" spans="1:16" ht="15.75" x14ac:dyDescent="0.2">
      <c r="A42" s="140"/>
      <c r="B42" s="82"/>
      <c r="C42" s="83"/>
      <c r="D42" s="84"/>
      <c r="E42" s="170"/>
      <c r="F42" s="86">
        <f t="shared" si="6"/>
        <v>0</v>
      </c>
      <c r="G42" s="181"/>
      <c r="H42" s="182"/>
      <c r="I42" s="182"/>
      <c r="J42" s="183"/>
      <c r="K42" s="184"/>
      <c r="M42" s="161">
        <f t="shared" si="1"/>
        <v>0</v>
      </c>
      <c r="N42" s="169">
        <f t="shared" si="2"/>
        <v>0</v>
      </c>
      <c r="P42" s="242">
        <f t="shared" si="3"/>
        <v>0</v>
      </c>
    </row>
    <row r="43" spans="1:16" ht="15.75" x14ac:dyDescent="0.2">
      <c r="A43" s="140"/>
      <c r="B43" s="82"/>
      <c r="C43" s="83"/>
      <c r="D43" s="84"/>
      <c r="E43" s="170"/>
      <c r="F43" s="86">
        <f t="shared" si="6"/>
        <v>0</v>
      </c>
      <c r="G43" s="181"/>
      <c r="H43" s="182"/>
      <c r="I43" s="182"/>
      <c r="J43" s="183"/>
      <c r="K43" s="184"/>
      <c r="M43" s="161">
        <f t="shared" si="1"/>
        <v>0</v>
      </c>
      <c r="N43" s="169">
        <f t="shared" si="2"/>
        <v>0</v>
      </c>
      <c r="P43" s="242">
        <f t="shared" si="3"/>
        <v>0</v>
      </c>
    </row>
    <row r="44" spans="1:16" ht="15.75" x14ac:dyDescent="0.2">
      <c r="A44" s="253"/>
      <c r="B44" s="85"/>
      <c r="C44" s="83"/>
      <c r="D44" s="84"/>
      <c r="E44" s="170"/>
      <c r="F44" s="86">
        <f t="shared" si="6"/>
        <v>0</v>
      </c>
      <c r="G44" s="181"/>
      <c r="H44" s="182"/>
      <c r="I44" s="182"/>
      <c r="J44" s="183"/>
      <c r="K44" s="184"/>
      <c r="M44" s="161">
        <f t="shared" ref="M44:M75" si="7">SUM(G44:K44)</f>
        <v>0</v>
      </c>
      <c r="N44" s="169">
        <f t="shared" si="2"/>
        <v>0</v>
      </c>
      <c r="P44" s="242">
        <f t="shared" si="3"/>
        <v>0</v>
      </c>
    </row>
    <row r="45" spans="1:16" ht="15.75" x14ac:dyDescent="0.2">
      <c r="A45" s="140"/>
      <c r="B45" s="82"/>
      <c r="C45" s="83"/>
      <c r="D45" s="84"/>
      <c r="E45" s="170"/>
      <c r="F45" s="86">
        <f t="shared" si="5"/>
        <v>0</v>
      </c>
      <c r="G45" s="181"/>
      <c r="H45" s="182"/>
      <c r="I45" s="182"/>
      <c r="J45" s="183"/>
      <c r="K45" s="184"/>
      <c r="M45" s="161">
        <f t="shared" si="7"/>
        <v>0</v>
      </c>
      <c r="N45" s="169">
        <f t="shared" ref="N45:N76" si="8">F45-M45</f>
        <v>0</v>
      </c>
      <c r="P45" s="242">
        <f t="shared" si="3"/>
        <v>0</v>
      </c>
    </row>
    <row r="46" spans="1:16" ht="15.75" x14ac:dyDescent="0.2">
      <c r="A46" s="140"/>
      <c r="B46" s="82"/>
      <c r="C46" s="83"/>
      <c r="D46" s="84"/>
      <c r="E46" s="170"/>
      <c r="F46" s="86">
        <f t="shared" si="5"/>
        <v>0</v>
      </c>
      <c r="G46" s="181"/>
      <c r="H46" s="182"/>
      <c r="I46" s="182"/>
      <c r="J46" s="183"/>
      <c r="K46" s="184"/>
      <c r="M46" s="161">
        <f t="shared" si="7"/>
        <v>0</v>
      </c>
      <c r="N46" s="169">
        <f t="shared" si="8"/>
        <v>0</v>
      </c>
      <c r="P46" s="242">
        <f t="shared" si="3"/>
        <v>0</v>
      </c>
    </row>
    <row r="47" spans="1:16" ht="15.75" x14ac:dyDescent="0.2">
      <c r="A47" s="140"/>
      <c r="B47" s="82"/>
      <c r="C47" s="83"/>
      <c r="D47" s="84"/>
      <c r="E47" s="170"/>
      <c r="F47" s="86">
        <f t="shared" si="5"/>
        <v>0</v>
      </c>
      <c r="G47" s="181"/>
      <c r="H47" s="182"/>
      <c r="I47" s="182"/>
      <c r="J47" s="183"/>
      <c r="K47" s="184"/>
      <c r="M47" s="161">
        <f t="shared" si="7"/>
        <v>0</v>
      </c>
      <c r="N47" s="169">
        <f t="shared" si="8"/>
        <v>0</v>
      </c>
      <c r="P47" s="242">
        <f t="shared" si="3"/>
        <v>0</v>
      </c>
    </row>
    <row r="48" spans="1:16" ht="15.75" x14ac:dyDescent="0.2">
      <c r="A48" s="140"/>
      <c r="B48" s="82"/>
      <c r="C48" s="83"/>
      <c r="D48" s="84"/>
      <c r="E48" s="170"/>
      <c r="F48" s="86">
        <f t="shared" si="5"/>
        <v>0</v>
      </c>
      <c r="G48" s="181"/>
      <c r="H48" s="182"/>
      <c r="I48" s="182"/>
      <c r="J48" s="183"/>
      <c r="K48" s="184"/>
      <c r="M48" s="161">
        <f t="shared" si="7"/>
        <v>0</v>
      </c>
      <c r="N48" s="169">
        <f t="shared" si="8"/>
        <v>0</v>
      </c>
      <c r="P48" s="242">
        <f t="shared" si="3"/>
        <v>0</v>
      </c>
    </row>
    <row r="49" spans="1:16" ht="15.75" x14ac:dyDescent="0.2">
      <c r="A49" s="140"/>
      <c r="B49" s="82"/>
      <c r="C49" s="83"/>
      <c r="D49" s="84"/>
      <c r="E49" s="170"/>
      <c r="F49" s="86">
        <f t="shared" si="5"/>
        <v>0</v>
      </c>
      <c r="G49" s="181"/>
      <c r="H49" s="182"/>
      <c r="I49" s="182"/>
      <c r="J49" s="183"/>
      <c r="K49" s="184"/>
      <c r="M49" s="161">
        <f t="shared" si="7"/>
        <v>0</v>
      </c>
      <c r="N49" s="169">
        <f t="shared" si="8"/>
        <v>0</v>
      </c>
      <c r="P49" s="242">
        <f t="shared" si="3"/>
        <v>0</v>
      </c>
    </row>
    <row r="50" spans="1:16" ht="15.75" x14ac:dyDescent="0.2">
      <c r="A50" s="253"/>
      <c r="B50" s="85"/>
      <c r="C50" s="83"/>
      <c r="D50" s="84"/>
      <c r="E50" s="170"/>
      <c r="F50" s="86">
        <f t="shared" si="5"/>
        <v>0</v>
      </c>
      <c r="G50" s="181"/>
      <c r="H50" s="182"/>
      <c r="I50" s="182"/>
      <c r="J50" s="183"/>
      <c r="K50" s="184"/>
      <c r="M50" s="161">
        <f t="shared" si="7"/>
        <v>0</v>
      </c>
      <c r="N50" s="169">
        <f t="shared" si="8"/>
        <v>0</v>
      </c>
      <c r="P50" s="242">
        <f t="shared" si="3"/>
        <v>0</v>
      </c>
    </row>
    <row r="51" spans="1:16" ht="15.75" x14ac:dyDescent="0.2">
      <c r="A51" s="140"/>
      <c r="B51" s="82"/>
      <c r="C51" s="83"/>
      <c r="D51" s="84"/>
      <c r="E51" s="170"/>
      <c r="F51" s="86">
        <f t="shared" si="0"/>
        <v>0</v>
      </c>
      <c r="G51" s="181"/>
      <c r="H51" s="182"/>
      <c r="I51" s="182"/>
      <c r="J51" s="183"/>
      <c r="K51" s="184"/>
      <c r="M51" s="161">
        <f t="shared" si="7"/>
        <v>0</v>
      </c>
      <c r="N51" s="169">
        <f t="shared" si="8"/>
        <v>0</v>
      </c>
      <c r="P51" s="242">
        <f t="shared" si="3"/>
        <v>0</v>
      </c>
    </row>
    <row r="52" spans="1:16" ht="15.75" x14ac:dyDescent="0.2">
      <c r="A52" s="253"/>
      <c r="B52" s="85"/>
      <c r="C52" s="83"/>
      <c r="D52" s="84"/>
      <c r="E52" s="170"/>
      <c r="F52" s="86">
        <f t="shared" si="0"/>
        <v>0</v>
      </c>
      <c r="G52" s="181"/>
      <c r="H52" s="182"/>
      <c r="I52" s="182"/>
      <c r="J52" s="183"/>
      <c r="K52" s="184"/>
      <c r="M52" s="161">
        <f t="shared" si="7"/>
        <v>0</v>
      </c>
      <c r="N52" s="169">
        <f t="shared" si="8"/>
        <v>0</v>
      </c>
      <c r="P52" s="242">
        <f t="shared" si="3"/>
        <v>0</v>
      </c>
    </row>
    <row r="53" spans="1:16" ht="15.75" x14ac:dyDescent="0.2">
      <c r="A53" s="253"/>
      <c r="B53" s="85"/>
      <c r="C53" s="83"/>
      <c r="D53" s="84"/>
      <c r="E53" s="170"/>
      <c r="F53" s="86">
        <f t="shared" si="0"/>
        <v>0</v>
      </c>
      <c r="G53" s="181"/>
      <c r="H53" s="182"/>
      <c r="I53" s="182"/>
      <c r="J53" s="183"/>
      <c r="K53" s="184"/>
      <c r="M53" s="161">
        <f t="shared" si="7"/>
        <v>0</v>
      </c>
      <c r="N53" s="169">
        <f t="shared" si="8"/>
        <v>0</v>
      </c>
      <c r="P53" s="242">
        <f t="shared" si="3"/>
        <v>0</v>
      </c>
    </row>
    <row r="54" spans="1:16" ht="15.75" x14ac:dyDescent="0.2">
      <c r="A54" s="253"/>
      <c r="B54" s="85"/>
      <c r="C54" s="83"/>
      <c r="D54" s="84"/>
      <c r="E54" s="170"/>
      <c r="F54" s="86">
        <f>ROUND(C54*D54*E54,0)</f>
        <v>0</v>
      </c>
      <c r="G54" s="181"/>
      <c r="H54" s="182"/>
      <c r="I54" s="182"/>
      <c r="J54" s="183"/>
      <c r="K54" s="184"/>
      <c r="M54" s="161">
        <f t="shared" si="7"/>
        <v>0</v>
      </c>
      <c r="N54" s="169">
        <f t="shared" si="8"/>
        <v>0</v>
      </c>
      <c r="P54" s="242">
        <f t="shared" si="3"/>
        <v>0</v>
      </c>
    </row>
    <row r="55" spans="1:16" ht="15.75" x14ac:dyDescent="0.2">
      <c r="A55" s="253"/>
      <c r="B55" s="85"/>
      <c r="C55" s="83"/>
      <c r="D55" s="84"/>
      <c r="E55" s="170"/>
      <c r="F55" s="86">
        <f>ROUND(C55*D55*E55,0)</f>
        <v>0</v>
      </c>
      <c r="G55" s="181"/>
      <c r="H55" s="182"/>
      <c r="I55" s="182"/>
      <c r="J55" s="183"/>
      <c r="K55" s="184"/>
      <c r="M55" s="161">
        <f t="shared" si="7"/>
        <v>0</v>
      </c>
      <c r="N55" s="169">
        <f t="shared" si="8"/>
        <v>0</v>
      </c>
      <c r="P55" s="242">
        <f t="shared" si="3"/>
        <v>0</v>
      </c>
    </row>
    <row r="56" spans="1:16" ht="15.75" x14ac:dyDescent="0.2">
      <c r="A56" s="253"/>
      <c r="B56" s="85"/>
      <c r="C56" s="83"/>
      <c r="D56" s="84"/>
      <c r="E56" s="170"/>
      <c r="F56" s="86">
        <f t="shared" ref="F56:F61" si="9">ROUND(C56*D56*E56,0)</f>
        <v>0</v>
      </c>
      <c r="G56" s="181"/>
      <c r="H56" s="182"/>
      <c r="I56" s="182"/>
      <c r="J56" s="183"/>
      <c r="K56" s="184"/>
      <c r="M56" s="161">
        <f t="shared" si="7"/>
        <v>0</v>
      </c>
      <c r="N56" s="169">
        <f t="shared" si="8"/>
        <v>0</v>
      </c>
      <c r="P56" s="242">
        <f t="shared" si="3"/>
        <v>0</v>
      </c>
    </row>
    <row r="57" spans="1:16" ht="15.75" x14ac:dyDescent="0.2">
      <c r="A57" s="253"/>
      <c r="B57" s="85"/>
      <c r="C57" s="83"/>
      <c r="D57" s="84"/>
      <c r="E57" s="170"/>
      <c r="F57" s="86">
        <f t="shared" si="9"/>
        <v>0</v>
      </c>
      <c r="G57" s="181"/>
      <c r="H57" s="182"/>
      <c r="I57" s="182"/>
      <c r="J57" s="183"/>
      <c r="K57" s="184"/>
      <c r="M57" s="161">
        <f t="shared" si="7"/>
        <v>0</v>
      </c>
      <c r="N57" s="169">
        <f t="shared" si="8"/>
        <v>0</v>
      </c>
      <c r="P57" s="242">
        <f t="shared" si="3"/>
        <v>0</v>
      </c>
    </row>
    <row r="58" spans="1:16" ht="15.75" x14ac:dyDescent="0.2">
      <c r="A58" s="253"/>
      <c r="B58" s="85"/>
      <c r="C58" s="83"/>
      <c r="D58" s="84"/>
      <c r="E58" s="170"/>
      <c r="F58" s="86">
        <f t="shared" si="9"/>
        <v>0</v>
      </c>
      <c r="G58" s="181"/>
      <c r="H58" s="182"/>
      <c r="I58" s="182"/>
      <c r="J58" s="183"/>
      <c r="K58" s="184"/>
      <c r="M58" s="161">
        <f t="shared" si="7"/>
        <v>0</v>
      </c>
      <c r="N58" s="169">
        <f t="shared" si="8"/>
        <v>0</v>
      </c>
      <c r="P58" s="242">
        <f t="shared" si="3"/>
        <v>0</v>
      </c>
    </row>
    <row r="59" spans="1:16" ht="15.75" x14ac:dyDescent="0.2">
      <c r="A59" s="253"/>
      <c r="B59" s="85"/>
      <c r="C59" s="83"/>
      <c r="D59" s="84"/>
      <c r="E59" s="170"/>
      <c r="F59" s="86">
        <f t="shared" si="9"/>
        <v>0</v>
      </c>
      <c r="G59" s="181"/>
      <c r="H59" s="182"/>
      <c r="I59" s="182"/>
      <c r="J59" s="183"/>
      <c r="K59" s="184"/>
      <c r="M59" s="161">
        <f t="shared" si="7"/>
        <v>0</v>
      </c>
      <c r="N59" s="169">
        <f t="shared" si="8"/>
        <v>0</v>
      </c>
      <c r="P59" s="242">
        <f t="shared" si="3"/>
        <v>0</v>
      </c>
    </row>
    <row r="60" spans="1:16" ht="15.75" x14ac:dyDescent="0.2">
      <c r="A60" s="253"/>
      <c r="B60" s="85"/>
      <c r="C60" s="83"/>
      <c r="D60" s="84"/>
      <c r="E60" s="170"/>
      <c r="F60" s="86">
        <f t="shared" si="9"/>
        <v>0</v>
      </c>
      <c r="G60" s="181"/>
      <c r="H60" s="182"/>
      <c r="I60" s="182"/>
      <c r="J60" s="183"/>
      <c r="K60" s="184"/>
      <c r="M60" s="161">
        <f t="shared" si="7"/>
        <v>0</v>
      </c>
      <c r="N60" s="169">
        <f t="shared" si="8"/>
        <v>0</v>
      </c>
      <c r="P60" s="242">
        <f t="shared" si="3"/>
        <v>0</v>
      </c>
    </row>
    <row r="61" spans="1:16" ht="15.75" x14ac:dyDescent="0.2">
      <c r="A61" s="253"/>
      <c r="B61" s="85"/>
      <c r="C61" s="83"/>
      <c r="D61" s="84"/>
      <c r="E61" s="170"/>
      <c r="F61" s="86">
        <f t="shared" si="9"/>
        <v>0</v>
      </c>
      <c r="G61" s="181"/>
      <c r="H61" s="182"/>
      <c r="I61" s="182"/>
      <c r="J61" s="183"/>
      <c r="K61" s="184"/>
      <c r="M61" s="161">
        <f t="shared" si="7"/>
        <v>0</v>
      </c>
      <c r="N61" s="169">
        <f t="shared" si="8"/>
        <v>0</v>
      </c>
      <c r="P61" s="242">
        <f t="shared" si="3"/>
        <v>0</v>
      </c>
    </row>
    <row r="62" spans="1:16" ht="15.75" x14ac:dyDescent="0.2">
      <c r="A62" s="253"/>
      <c r="B62" s="85"/>
      <c r="C62" s="83"/>
      <c r="D62" s="84"/>
      <c r="E62" s="170"/>
      <c r="F62" s="86">
        <f>ROUND(C62*D62*E62,0)</f>
        <v>0</v>
      </c>
      <c r="G62" s="181"/>
      <c r="H62" s="182"/>
      <c r="I62" s="182"/>
      <c r="J62" s="183"/>
      <c r="K62" s="184"/>
      <c r="M62" s="161">
        <f t="shared" si="7"/>
        <v>0</v>
      </c>
      <c r="N62" s="169">
        <f t="shared" si="8"/>
        <v>0</v>
      </c>
      <c r="P62" s="242">
        <f t="shared" si="3"/>
        <v>0</v>
      </c>
    </row>
    <row r="63" spans="1:16" ht="15.75" x14ac:dyDescent="0.2">
      <c r="A63" s="253"/>
      <c r="B63" s="85"/>
      <c r="C63" s="83"/>
      <c r="D63" s="84"/>
      <c r="E63" s="170"/>
      <c r="F63" s="86">
        <f>ROUND(C63*D63*E63,0)</f>
        <v>0</v>
      </c>
      <c r="G63" s="181"/>
      <c r="H63" s="182"/>
      <c r="I63" s="182"/>
      <c r="J63" s="183"/>
      <c r="K63" s="184"/>
      <c r="M63" s="161">
        <f t="shared" si="7"/>
        <v>0</v>
      </c>
      <c r="N63" s="169">
        <f t="shared" si="8"/>
        <v>0</v>
      </c>
      <c r="P63" s="242">
        <f t="shared" si="3"/>
        <v>0</v>
      </c>
    </row>
    <row r="64" spans="1:16" ht="15.75" x14ac:dyDescent="0.2">
      <c r="A64" s="253"/>
      <c r="B64" s="85"/>
      <c r="C64" s="83"/>
      <c r="D64" s="84"/>
      <c r="E64" s="170"/>
      <c r="F64" s="86">
        <f>ROUND(C64*D64*E64,0)</f>
        <v>0</v>
      </c>
      <c r="G64" s="181"/>
      <c r="H64" s="182"/>
      <c r="I64" s="182"/>
      <c r="J64" s="183"/>
      <c r="K64" s="184"/>
      <c r="M64" s="161">
        <f t="shared" si="7"/>
        <v>0</v>
      </c>
      <c r="N64" s="169">
        <f t="shared" si="8"/>
        <v>0</v>
      </c>
      <c r="P64" s="242">
        <f t="shared" si="3"/>
        <v>0</v>
      </c>
    </row>
    <row r="65" spans="1:16" ht="15.75" x14ac:dyDescent="0.2">
      <c r="A65" s="253"/>
      <c r="B65" s="85"/>
      <c r="C65" s="83"/>
      <c r="D65" s="84"/>
      <c r="E65" s="170"/>
      <c r="F65" s="86">
        <f>ROUND(C65*D65*E65,0)</f>
        <v>0</v>
      </c>
      <c r="G65" s="181"/>
      <c r="H65" s="182"/>
      <c r="I65" s="182"/>
      <c r="J65" s="183"/>
      <c r="K65" s="184"/>
      <c r="M65" s="161">
        <f t="shared" si="7"/>
        <v>0</v>
      </c>
      <c r="N65" s="169">
        <f t="shared" si="8"/>
        <v>0</v>
      </c>
      <c r="P65" s="242">
        <f t="shared" si="3"/>
        <v>0</v>
      </c>
    </row>
    <row r="66" spans="1:16" ht="15.75" x14ac:dyDescent="0.2">
      <c r="A66" s="253"/>
      <c r="B66" s="85"/>
      <c r="C66" s="83"/>
      <c r="D66" s="84"/>
      <c r="E66" s="170"/>
      <c r="F66" s="86">
        <f t="shared" si="0"/>
        <v>0</v>
      </c>
      <c r="G66" s="181"/>
      <c r="H66" s="182"/>
      <c r="I66" s="182"/>
      <c r="J66" s="183"/>
      <c r="K66" s="184"/>
      <c r="M66" s="161">
        <f t="shared" si="7"/>
        <v>0</v>
      </c>
      <c r="N66" s="169">
        <f t="shared" si="8"/>
        <v>0</v>
      </c>
      <c r="P66" s="242">
        <f t="shared" si="3"/>
        <v>0</v>
      </c>
    </row>
    <row r="67" spans="1:16" ht="15.75" x14ac:dyDescent="0.2">
      <c r="A67" s="253"/>
      <c r="B67" s="85"/>
      <c r="C67" s="83"/>
      <c r="D67" s="84"/>
      <c r="E67" s="170"/>
      <c r="F67" s="86">
        <f t="shared" si="0"/>
        <v>0</v>
      </c>
      <c r="G67" s="181"/>
      <c r="H67" s="182"/>
      <c r="I67" s="182"/>
      <c r="J67" s="183"/>
      <c r="K67" s="184"/>
      <c r="M67" s="161">
        <f t="shared" si="7"/>
        <v>0</v>
      </c>
      <c r="N67" s="169">
        <f t="shared" si="8"/>
        <v>0</v>
      </c>
      <c r="P67" s="242">
        <f t="shared" si="3"/>
        <v>0</v>
      </c>
    </row>
    <row r="68" spans="1:16" ht="15.75" x14ac:dyDescent="0.2">
      <c r="A68" s="253"/>
      <c r="B68" s="85"/>
      <c r="C68" s="83"/>
      <c r="D68" s="84"/>
      <c r="E68" s="170"/>
      <c r="F68" s="86">
        <f>ROUND(C68*D68*E68,0)</f>
        <v>0</v>
      </c>
      <c r="G68" s="181"/>
      <c r="H68" s="182"/>
      <c r="I68" s="182"/>
      <c r="J68" s="183"/>
      <c r="K68" s="184"/>
      <c r="M68" s="161">
        <f t="shared" si="7"/>
        <v>0</v>
      </c>
      <c r="N68" s="169">
        <f t="shared" si="8"/>
        <v>0</v>
      </c>
      <c r="P68" s="242">
        <f t="shared" si="3"/>
        <v>0</v>
      </c>
    </row>
    <row r="69" spans="1:16" ht="15.75" x14ac:dyDescent="0.2">
      <c r="A69" s="253"/>
      <c r="B69" s="85"/>
      <c r="C69" s="83"/>
      <c r="D69" s="84"/>
      <c r="E69" s="170"/>
      <c r="F69" s="86">
        <f t="shared" si="0"/>
        <v>0</v>
      </c>
      <c r="G69" s="181"/>
      <c r="H69" s="182"/>
      <c r="I69" s="182"/>
      <c r="J69" s="183"/>
      <c r="K69" s="184"/>
      <c r="M69" s="161">
        <f t="shared" si="7"/>
        <v>0</v>
      </c>
      <c r="N69" s="169">
        <f t="shared" si="8"/>
        <v>0</v>
      </c>
      <c r="P69" s="242">
        <f t="shared" si="3"/>
        <v>0</v>
      </c>
    </row>
    <row r="70" spans="1:16" ht="15.75" x14ac:dyDescent="0.2">
      <c r="A70" s="253"/>
      <c r="B70" s="85"/>
      <c r="C70" s="83"/>
      <c r="D70" s="84"/>
      <c r="E70" s="170"/>
      <c r="F70" s="86">
        <f t="shared" si="0"/>
        <v>0</v>
      </c>
      <c r="G70" s="181"/>
      <c r="H70" s="182"/>
      <c r="I70" s="182"/>
      <c r="J70" s="183"/>
      <c r="K70" s="184"/>
      <c r="M70" s="161">
        <f t="shared" si="7"/>
        <v>0</v>
      </c>
      <c r="N70" s="169">
        <f t="shared" si="8"/>
        <v>0</v>
      </c>
      <c r="P70" s="242">
        <f t="shared" si="3"/>
        <v>0</v>
      </c>
    </row>
    <row r="71" spans="1:16" ht="15.75" x14ac:dyDescent="0.2">
      <c r="A71" s="253"/>
      <c r="B71" s="85"/>
      <c r="C71" s="83"/>
      <c r="D71" s="84"/>
      <c r="E71" s="170"/>
      <c r="F71" s="86">
        <f t="shared" si="0"/>
        <v>0</v>
      </c>
      <c r="G71" s="181"/>
      <c r="H71" s="182"/>
      <c r="I71" s="182"/>
      <c r="J71" s="183"/>
      <c r="K71" s="184"/>
      <c r="M71" s="161">
        <f t="shared" si="7"/>
        <v>0</v>
      </c>
      <c r="N71" s="169">
        <f t="shared" si="8"/>
        <v>0</v>
      </c>
      <c r="P71" s="242">
        <f t="shared" si="3"/>
        <v>0</v>
      </c>
    </row>
    <row r="72" spans="1:16" ht="15.75" x14ac:dyDescent="0.2">
      <c r="A72" s="253"/>
      <c r="B72" s="85"/>
      <c r="C72" s="83"/>
      <c r="D72" s="84"/>
      <c r="E72" s="170"/>
      <c r="F72" s="86">
        <f t="shared" ref="F72:F104" si="10">ROUND(C72*D72*E72,0)</f>
        <v>0</v>
      </c>
      <c r="G72" s="181"/>
      <c r="H72" s="182"/>
      <c r="I72" s="182"/>
      <c r="J72" s="183"/>
      <c r="K72" s="184"/>
      <c r="M72" s="161">
        <f t="shared" si="7"/>
        <v>0</v>
      </c>
      <c r="N72" s="169">
        <f t="shared" si="8"/>
        <v>0</v>
      </c>
      <c r="P72" s="242">
        <f t="shared" si="3"/>
        <v>0</v>
      </c>
    </row>
    <row r="73" spans="1:16" ht="15.75" x14ac:dyDescent="0.2">
      <c r="A73" s="253"/>
      <c r="B73" s="85"/>
      <c r="C73" s="83"/>
      <c r="D73" s="84"/>
      <c r="E73" s="170"/>
      <c r="F73" s="86">
        <f t="shared" si="10"/>
        <v>0</v>
      </c>
      <c r="G73" s="181"/>
      <c r="H73" s="182"/>
      <c r="I73" s="182"/>
      <c r="J73" s="183"/>
      <c r="K73" s="184"/>
      <c r="M73" s="161">
        <f t="shared" si="7"/>
        <v>0</v>
      </c>
      <c r="N73" s="169">
        <f t="shared" si="8"/>
        <v>0</v>
      </c>
      <c r="P73" s="242">
        <f t="shared" si="3"/>
        <v>0</v>
      </c>
    </row>
    <row r="74" spans="1:16" ht="15.75" x14ac:dyDescent="0.2">
      <c r="A74" s="253"/>
      <c r="B74" s="85"/>
      <c r="C74" s="83"/>
      <c r="D74" s="84"/>
      <c r="E74" s="170"/>
      <c r="F74" s="86">
        <f t="shared" si="10"/>
        <v>0</v>
      </c>
      <c r="G74" s="181"/>
      <c r="H74" s="182"/>
      <c r="I74" s="182"/>
      <c r="J74" s="183"/>
      <c r="K74" s="184"/>
      <c r="M74" s="161">
        <f t="shared" si="7"/>
        <v>0</v>
      </c>
      <c r="N74" s="169">
        <f t="shared" si="8"/>
        <v>0</v>
      </c>
      <c r="P74" s="242">
        <f t="shared" si="3"/>
        <v>0</v>
      </c>
    </row>
    <row r="75" spans="1:16" ht="15.75" x14ac:dyDescent="0.2">
      <c r="A75" s="253"/>
      <c r="B75" s="85"/>
      <c r="C75" s="83"/>
      <c r="D75" s="84"/>
      <c r="E75" s="170"/>
      <c r="F75" s="86">
        <f t="shared" si="10"/>
        <v>0</v>
      </c>
      <c r="G75" s="181"/>
      <c r="H75" s="182"/>
      <c r="I75" s="182"/>
      <c r="J75" s="183"/>
      <c r="K75" s="184"/>
      <c r="M75" s="161">
        <f t="shared" si="7"/>
        <v>0</v>
      </c>
      <c r="N75" s="169">
        <f t="shared" si="8"/>
        <v>0</v>
      </c>
      <c r="P75" s="242">
        <f t="shared" si="3"/>
        <v>0</v>
      </c>
    </row>
    <row r="76" spans="1:16" ht="15.75" x14ac:dyDescent="0.2">
      <c r="A76" s="253"/>
      <c r="B76" s="85"/>
      <c r="C76" s="83"/>
      <c r="D76" s="84"/>
      <c r="E76" s="170"/>
      <c r="F76" s="86">
        <f t="shared" si="10"/>
        <v>0</v>
      </c>
      <c r="G76" s="181"/>
      <c r="H76" s="182"/>
      <c r="I76" s="182"/>
      <c r="J76" s="183"/>
      <c r="K76" s="184"/>
      <c r="M76" s="161">
        <f t="shared" ref="M76:M104" si="11">SUM(G76:K76)</f>
        <v>0</v>
      </c>
      <c r="N76" s="169">
        <f t="shared" si="8"/>
        <v>0</v>
      </c>
      <c r="P76" s="242">
        <f t="shared" si="3"/>
        <v>0</v>
      </c>
    </row>
    <row r="77" spans="1:16" ht="15.75" x14ac:dyDescent="0.2">
      <c r="A77" s="253"/>
      <c r="B77" s="85"/>
      <c r="C77" s="83"/>
      <c r="D77" s="84"/>
      <c r="E77" s="170"/>
      <c r="F77" s="86">
        <f t="shared" si="10"/>
        <v>0</v>
      </c>
      <c r="G77" s="181"/>
      <c r="H77" s="182"/>
      <c r="I77" s="182"/>
      <c r="J77" s="183"/>
      <c r="K77" s="184"/>
      <c r="M77" s="161">
        <f t="shared" si="11"/>
        <v>0</v>
      </c>
      <c r="N77" s="169">
        <f t="shared" ref="N77:N104" si="12">F77-M77</f>
        <v>0</v>
      </c>
      <c r="P77" s="242">
        <f t="shared" si="3"/>
        <v>0</v>
      </c>
    </row>
    <row r="78" spans="1:16" ht="15.75" x14ac:dyDescent="0.2">
      <c r="A78" s="253"/>
      <c r="B78" s="85"/>
      <c r="C78" s="83"/>
      <c r="D78" s="84"/>
      <c r="E78" s="170"/>
      <c r="F78" s="86">
        <f t="shared" si="10"/>
        <v>0</v>
      </c>
      <c r="G78" s="181"/>
      <c r="H78" s="182"/>
      <c r="I78" s="182"/>
      <c r="J78" s="183"/>
      <c r="K78" s="184"/>
      <c r="M78" s="161">
        <f t="shared" si="11"/>
        <v>0</v>
      </c>
      <c r="N78" s="169">
        <f t="shared" si="12"/>
        <v>0</v>
      </c>
      <c r="P78" s="242">
        <f t="shared" ref="P78:P104" si="13">C78*E78/12</f>
        <v>0</v>
      </c>
    </row>
    <row r="79" spans="1:16" ht="15.75" x14ac:dyDescent="0.2">
      <c r="A79" s="253"/>
      <c r="B79" s="85"/>
      <c r="C79" s="83"/>
      <c r="D79" s="84"/>
      <c r="E79" s="170"/>
      <c r="F79" s="86">
        <f t="shared" si="10"/>
        <v>0</v>
      </c>
      <c r="G79" s="181"/>
      <c r="H79" s="182"/>
      <c r="I79" s="182"/>
      <c r="J79" s="183"/>
      <c r="K79" s="184"/>
      <c r="M79" s="161">
        <f t="shared" si="11"/>
        <v>0</v>
      </c>
      <c r="N79" s="169">
        <f t="shared" si="12"/>
        <v>0</v>
      </c>
      <c r="P79" s="242">
        <f t="shared" si="13"/>
        <v>0</v>
      </c>
    </row>
    <row r="80" spans="1:16" ht="15.75" x14ac:dyDescent="0.2">
      <c r="A80" s="253"/>
      <c r="B80" s="85"/>
      <c r="C80" s="83"/>
      <c r="D80" s="84"/>
      <c r="E80" s="170"/>
      <c r="F80" s="86">
        <f t="shared" si="10"/>
        <v>0</v>
      </c>
      <c r="G80" s="181"/>
      <c r="H80" s="182"/>
      <c r="I80" s="182"/>
      <c r="J80" s="183"/>
      <c r="K80" s="184"/>
      <c r="M80" s="161">
        <f t="shared" si="11"/>
        <v>0</v>
      </c>
      <c r="N80" s="169">
        <f t="shared" si="12"/>
        <v>0</v>
      </c>
      <c r="P80" s="242">
        <f t="shared" si="13"/>
        <v>0</v>
      </c>
    </row>
    <row r="81" spans="1:16" ht="15.75" x14ac:dyDescent="0.2">
      <c r="A81" s="253"/>
      <c r="B81" s="85"/>
      <c r="C81" s="83"/>
      <c r="D81" s="84"/>
      <c r="E81" s="170"/>
      <c r="F81" s="86">
        <f t="shared" si="10"/>
        <v>0</v>
      </c>
      <c r="G81" s="181"/>
      <c r="H81" s="182"/>
      <c r="I81" s="182"/>
      <c r="J81" s="183"/>
      <c r="K81" s="184"/>
      <c r="M81" s="161">
        <f t="shared" si="11"/>
        <v>0</v>
      </c>
      <c r="N81" s="169">
        <f t="shared" si="12"/>
        <v>0</v>
      </c>
      <c r="P81" s="242">
        <f t="shared" si="13"/>
        <v>0</v>
      </c>
    </row>
    <row r="82" spans="1:16" ht="15.75" x14ac:dyDescent="0.2">
      <c r="A82" s="253"/>
      <c r="B82" s="85"/>
      <c r="C82" s="83"/>
      <c r="D82" s="84"/>
      <c r="E82" s="170"/>
      <c r="F82" s="86">
        <f t="shared" si="10"/>
        <v>0</v>
      </c>
      <c r="G82" s="181"/>
      <c r="H82" s="182"/>
      <c r="I82" s="182"/>
      <c r="J82" s="183"/>
      <c r="K82" s="184"/>
      <c r="M82" s="161">
        <f t="shared" si="11"/>
        <v>0</v>
      </c>
      <c r="N82" s="169">
        <f t="shared" si="12"/>
        <v>0</v>
      </c>
      <c r="P82" s="242">
        <f t="shared" si="13"/>
        <v>0</v>
      </c>
    </row>
    <row r="83" spans="1:16" ht="15.75" x14ac:dyDescent="0.2">
      <c r="A83" s="140"/>
      <c r="B83" s="82"/>
      <c r="C83" s="83"/>
      <c r="D83" s="84"/>
      <c r="E83" s="170"/>
      <c r="F83" s="86">
        <f t="shared" si="10"/>
        <v>0</v>
      </c>
      <c r="G83" s="181"/>
      <c r="H83" s="182"/>
      <c r="I83" s="182"/>
      <c r="J83" s="183"/>
      <c r="K83" s="184"/>
      <c r="M83" s="161">
        <f t="shared" si="11"/>
        <v>0</v>
      </c>
      <c r="N83" s="169">
        <f t="shared" si="12"/>
        <v>0</v>
      </c>
      <c r="P83" s="242">
        <f t="shared" si="13"/>
        <v>0</v>
      </c>
    </row>
    <row r="84" spans="1:16" ht="15.75" x14ac:dyDescent="0.2">
      <c r="A84" s="140"/>
      <c r="B84" s="82"/>
      <c r="C84" s="83"/>
      <c r="D84" s="84"/>
      <c r="E84" s="170"/>
      <c r="F84" s="86">
        <f t="shared" si="10"/>
        <v>0</v>
      </c>
      <c r="G84" s="181"/>
      <c r="H84" s="182"/>
      <c r="I84" s="182"/>
      <c r="J84" s="183"/>
      <c r="K84" s="184"/>
      <c r="M84" s="161">
        <f t="shared" si="11"/>
        <v>0</v>
      </c>
      <c r="N84" s="169">
        <f t="shared" si="12"/>
        <v>0</v>
      </c>
      <c r="P84" s="242">
        <f t="shared" si="13"/>
        <v>0</v>
      </c>
    </row>
    <row r="85" spans="1:16" ht="15.75" x14ac:dyDescent="0.2">
      <c r="A85" s="253"/>
      <c r="B85" s="85"/>
      <c r="C85" s="83"/>
      <c r="D85" s="84"/>
      <c r="E85" s="170"/>
      <c r="F85" s="86">
        <f t="shared" si="10"/>
        <v>0</v>
      </c>
      <c r="G85" s="181"/>
      <c r="H85" s="182"/>
      <c r="I85" s="182"/>
      <c r="J85" s="183"/>
      <c r="K85" s="184"/>
      <c r="M85" s="161">
        <f t="shared" si="11"/>
        <v>0</v>
      </c>
      <c r="N85" s="169">
        <f t="shared" si="12"/>
        <v>0</v>
      </c>
      <c r="P85" s="242">
        <f t="shared" si="13"/>
        <v>0</v>
      </c>
    </row>
    <row r="86" spans="1:16" ht="15.75" x14ac:dyDescent="0.2">
      <c r="A86" s="253"/>
      <c r="B86" s="85"/>
      <c r="C86" s="83"/>
      <c r="D86" s="84"/>
      <c r="E86" s="170"/>
      <c r="F86" s="86">
        <f t="shared" si="10"/>
        <v>0</v>
      </c>
      <c r="G86" s="181"/>
      <c r="H86" s="182"/>
      <c r="I86" s="182"/>
      <c r="J86" s="183"/>
      <c r="K86" s="184"/>
      <c r="M86" s="161">
        <f t="shared" si="11"/>
        <v>0</v>
      </c>
      <c r="N86" s="169">
        <f t="shared" si="12"/>
        <v>0</v>
      </c>
      <c r="P86" s="242">
        <f t="shared" si="13"/>
        <v>0</v>
      </c>
    </row>
    <row r="87" spans="1:16" ht="15.75" x14ac:dyDescent="0.2">
      <c r="A87" s="253"/>
      <c r="B87" s="85"/>
      <c r="C87" s="83"/>
      <c r="D87" s="84"/>
      <c r="E87" s="170"/>
      <c r="F87" s="86">
        <f t="shared" si="10"/>
        <v>0</v>
      </c>
      <c r="G87" s="181"/>
      <c r="H87" s="182"/>
      <c r="I87" s="182"/>
      <c r="J87" s="183"/>
      <c r="K87" s="184"/>
      <c r="M87" s="161">
        <f t="shared" si="11"/>
        <v>0</v>
      </c>
      <c r="N87" s="169">
        <f t="shared" si="12"/>
        <v>0</v>
      </c>
      <c r="P87" s="242">
        <f t="shared" si="13"/>
        <v>0</v>
      </c>
    </row>
    <row r="88" spans="1:16" ht="15.75" x14ac:dyDescent="0.2">
      <c r="A88" s="140"/>
      <c r="B88" s="82"/>
      <c r="C88" s="83"/>
      <c r="D88" s="84"/>
      <c r="E88" s="170"/>
      <c r="F88" s="228">
        <f t="shared" si="10"/>
        <v>0</v>
      </c>
      <c r="G88" s="229"/>
      <c r="H88" s="230"/>
      <c r="I88" s="230"/>
      <c r="J88" s="231"/>
      <c r="K88" s="232"/>
      <c r="M88" s="161">
        <f t="shared" si="11"/>
        <v>0</v>
      </c>
      <c r="N88" s="169">
        <f t="shared" si="12"/>
        <v>0</v>
      </c>
      <c r="P88" s="242">
        <f t="shared" si="13"/>
        <v>0</v>
      </c>
    </row>
    <row r="89" spans="1:16" ht="15.75" x14ac:dyDescent="0.2">
      <c r="A89" s="253"/>
      <c r="B89" s="85"/>
      <c r="C89" s="83"/>
      <c r="D89" s="84"/>
      <c r="E89" s="170"/>
      <c r="F89" s="86">
        <f t="shared" si="10"/>
        <v>0</v>
      </c>
      <c r="G89" s="181"/>
      <c r="H89" s="182"/>
      <c r="I89" s="182"/>
      <c r="J89" s="183"/>
      <c r="K89" s="184"/>
      <c r="M89" s="161">
        <f t="shared" si="11"/>
        <v>0</v>
      </c>
      <c r="N89" s="169">
        <f t="shared" si="12"/>
        <v>0</v>
      </c>
      <c r="P89" s="242">
        <f t="shared" si="13"/>
        <v>0</v>
      </c>
    </row>
    <row r="90" spans="1:16" ht="15.75" x14ac:dyDescent="0.2">
      <c r="A90" s="253"/>
      <c r="B90" s="85"/>
      <c r="C90" s="83"/>
      <c r="D90" s="84"/>
      <c r="E90" s="170"/>
      <c r="F90" s="86">
        <f t="shared" si="10"/>
        <v>0</v>
      </c>
      <c r="G90" s="181"/>
      <c r="H90" s="182"/>
      <c r="I90" s="182"/>
      <c r="J90" s="183"/>
      <c r="K90" s="184"/>
      <c r="M90" s="161">
        <f t="shared" si="11"/>
        <v>0</v>
      </c>
      <c r="N90" s="169">
        <f t="shared" si="12"/>
        <v>0</v>
      </c>
      <c r="P90" s="242">
        <f t="shared" si="13"/>
        <v>0</v>
      </c>
    </row>
    <row r="91" spans="1:16" ht="15.75" x14ac:dyDescent="0.2">
      <c r="A91" s="253"/>
      <c r="B91" s="85"/>
      <c r="C91" s="83"/>
      <c r="D91" s="84"/>
      <c r="E91" s="170"/>
      <c r="F91" s="86">
        <f t="shared" si="10"/>
        <v>0</v>
      </c>
      <c r="G91" s="181"/>
      <c r="H91" s="182"/>
      <c r="I91" s="182"/>
      <c r="J91" s="183"/>
      <c r="K91" s="184"/>
      <c r="M91" s="161">
        <f t="shared" si="11"/>
        <v>0</v>
      </c>
      <c r="N91" s="169">
        <f t="shared" si="12"/>
        <v>0</v>
      </c>
      <c r="P91" s="242">
        <f t="shared" si="13"/>
        <v>0</v>
      </c>
    </row>
    <row r="92" spans="1:16" ht="15.75" x14ac:dyDescent="0.2">
      <c r="A92" s="253"/>
      <c r="B92" s="85"/>
      <c r="C92" s="83"/>
      <c r="D92" s="84"/>
      <c r="E92" s="170"/>
      <c r="F92" s="86">
        <f t="shared" si="10"/>
        <v>0</v>
      </c>
      <c r="G92" s="181"/>
      <c r="H92" s="182"/>
      <c r="I92" s="182"/>
      <c r="J92" s="183"/>
      <c r="K92" s="184"/>
      <c r="M92" s="161">
        <f t="shared" si="11"/>
        <v>0</v>
      </c>
      <c r="N92" s="169">
        <f t="shared" si="12"/>
        <v>0</v>
      </c>
      <c r="P92" s="242">
        <f t="shared" si="13"/>
        <v>0</v>
      </c>
    </row>
    <row r="93" spans="1:16" ht="15.75" x14ac:dyDescent="0.2">
      <c r="A93" s="253"/>
      <c r="B93" s="85"/>
      <c r="C93" s="83"/>
      <c r="D93" s="84"/>
      <c r="E93" s="170"/>
      <c r="F93" s="86">
        <f t="shared" si="10"/>
        <v>0</v>
      </c>
      <c r="G93" s="181"/>
      <c r="H93" s="182"/>
      <c r="I93" s="182"/>
      <c r="J93" s="183"/>
      <c r="K93" s="184"/>
      <c r="M93" s="161">
        <f t="shared" si="11"/>
        <v>0</v>
      </c>
      <c r="N93" s="169">
        <f t="shared" si="12"/>
        <v>0</v>
      </c>
      <c r="P93" s="242">
        <f t="shared" si="13"/>
        <v>0</v>
      </c>
    </row>
    <row r="94" spans="1:16" ht="15.75" x14ac:dyDescent="0.2">
      <c r="A94" s="253"/>
      <c r="B94" s="85"/>
      <c r="C94" s="83"/>
      <c r="D94" s="84"/>
      <c r="E94" s="170"/>
      <c r="F94" s="86">
        <f t="shared" si="10"/>
        <v>0</v>
      </c>
      <c r="G94" s="181"/>
      <c r="H94" s="182"/>
      <c r="I94" s="182"/>
      <c r="J94" s="183"/>
      <c r="K94" s="184"/>
      <c r="M94" s="161">
        <f t="shared" si="11"/>
        <v>0</v>
      </c>
      <c r="N94" s="169">
        <f t="shared" si="12"/>
        <v>0</v>
      </c>
      <c r="P94" s="242">
        <f t="shared" si="13"/>
        <v>0</v>
      </c>
    </row>
    <row r="95" spans="1:16" ht="15.75" x14ac:dyDescent="0.2">
      <c r="A95" s="253"/>
      <c r="B95" s="85"/>
      <c r="C95" s="83"/>
      <c r="D95" s="84"/>
      <c r="E95" s="170"/>
      <c r="F95" s="86">
        <f t="shared" si="10"/>
        <v>0</v>
      </c>
      <c r="G95" s="181"/>
      <c r="H95" s="182"/>
      <c r="I95" s="182"/>
      <c r="J95" s="183"/>
      <c r="K95" s="184"/>
      <c r="M95" s="161">
        <f t="shared" si="11"/>
        <v>0</v>
      </c>
      <c r="N95" s="169">
        <f t="shared" si="12"/>
        <v>0</v>
      </c>
      <c r="P95" s="242">
        <f t="shared" si="13"/>
        <v>0</v>
      </c>
    </row>
    <row r="96" spans="1:16" ht="15.75" x14ac:dyDescent="0.2">
      <c r="A96" s="253"/>
      <c r="B96" s="85"/>
      <c r="C96" s="83"/>
      <c r="D96" s="84"/>
      <c r="E96" s="170"/>
      <c r="F96" s="86">
        <f t="shared" si="10"/>
        <v>0</v>
      </c>
      <c r="G96" s="181"/>
      <c r="H96" s="182"/>
      <c r="I96" s="182"/>
      <c r="J96" s="183"/>
      <c r="K96" s="184"/>
      <c r="M96" s="161">
        <f t="shared" si="11"/>
        <v>0</v>
      </c>
      <c r="N96" s="169">
        <f t="shared" si="12"/>
        <v>0</v>
      </c>
      <c r="P96" s="242">
        <f t="shared" si="13"/>
        <v>0</v>
      </c>
    </row>
    <row r="97" spans="1:16" ht="15.75" x14ac:dyDescent="0.2">
      <c r="A97" s="253"/>
      <c r="B97" s="85"/>
      <c r="C97" s="83"/>
      <c r="D97" s="84"/>
      <c r="E97" s="170"/>
      <c r="F97" s="86">
        <f t="shared" si="10"/>
        <v>0</v>
      </c>
      <c r="G97" s="181"/>
      <c r="H97" s="182"/>
      <c r="I97" s="182"/>
      <c r="J97" s="183"/>
      <c r="K97" s="184"/>
      <c r="M97" s="161">
        <f t="shared" si="11"/>
        <v>0</v>
      </c>
      <c r="N97" s="169">
        <f t="shared" si="12"/>
        <v>0</v>
      </c>
      <c r="P97" s="242">
        <f t="shared" si="13"/>
        <v>0</v>
      </c>
    </row>
    <row r="98" spans="1:16" ht="15.75" x14ac:dyDescent="0.2">
      <c r="A98" s="253"/>
      <c r="B98" s="85"/>
      <c r="C98" s="83"/>
      <c r="D98" s="84"/>
      <c r="E98" s="170"/>
      <c r="F98" s="86">
        <f t="shared" si="10"/>
        <v>0</v>
      </c>
      <c r="G98" s="181"/>
      <c r="H98" s="182"/>
      <c r="I98" s="182"/>
      <c r="J98" s="183"/>
      <c r="K98" s="184"/>
      <c r="M98" s="161">
        <f t="shared" si="11"/>
        <v>0</v>
      </c>
      <c r="N98" s="169">
        <f t="shared" si="12"/>
        <v>0</v>
      </c>
      <c r="P98" s="242">
        <f t="shared" si="13"/>
        <v>0</v>
      </c>
    </row>
    <row r="99" spans="1:16" ht="15.75" x14ac:dyDescent="0.2">
      <c r="A99" s="253"/>
      <c r="B99" s="85"/>
      <c r="C99" s="83"/>
      <c r="D99" s="84"/>
      <c r="E99" s="170"/>
      <c r="F99" s="86">
        <f t="shared" si="10"/>
        <v>0</v>
      </c>
      <c r="G99" s="181"/>
      <c r="H99" s="182"/>
      <c r="I99" s="182"/>
      <c r="J99" s="183"/>
      <c r="K99" s="184"/>
      <c r="M99" s="161">
        <f t="shared" si="11"/>
        <v>0</v>
      </c>
      <c r="N99" s="169">
        <f t="shared" si="12"/>
        <v>0</v>
      </c>
      <c r="P99" s="242">
        <f t="shared" si="13"/>
        <v>0</v>
      </c>
    </row>
    <row r="100" spans="1:16" ht="15.75" x14ac:dyDescent="0.2">
      <c r="A100" s="253"/>
      <c r="B100" s="85"/>
      <c r="C100" s="83"/>
      <c r="D100" s="84"/>
      <c r="E100" s="170"/>
      <c r="F100" s="86">
        <f t="shared" si="10"/>
        <v>0</v>
      </c>
      <c r="G100" s="181"/>
      <c r="H100" s="182"/>
      <c r="I100" s="182"/>
      <c r="J100" s="183"/>
      <c r="K100" s="184"/>
      <c r="M100" s="161">
        <f t="shared" si="11"/>
        <v>0</v>
      </c>
      <c r="N100" s="169">
        <f t="shared" si="12"/>
        <v>0</v>
      </c>
      <c r="P100" s="242">
        <f t="shared" si="13"/>
        <v>0</v>
      </c>
    </row>
    <row r="101" spans="1:16" ht="15.75" x14ac:dyDescent="0.2">
      <c r="A101" s="253"/>
      <c r="B101" s="85"/>
      <c r="C101" s="83"/>
      <c r="D101" s="84"/>
      <c r="E101" s="170"/>
      <c r="F101" s="86">
        <f t="shared" si="10"/>
        <v>0</v>
      </c>
      <c r="G101" s="181"/>
      <c r="H101" s="182"/>
      <c r="I101" s="182"/>
      <c r="J101" s="183"/>
      <c r="K101" s="184"/>
      <c r="M101" s="161">
        <f t="shared" si="11"/>
        <v>0</v>
      </c>
      <c r="N101" s="169">
        <f t="shared" si="12"/>
        <v>0</v>
      </c>
      <c r="P101" s="242">
        <f t="shared" si="13"/>
        <v>0</v>
      </c>
    </row>
    <row r="102" spans="1:16" ht="15.75" x14ac:dyDescent="0.2">
      <c r="A102" s="253"/>
      <c r="B102" s="85"/>
      <c r="C102" s="83"/>
      <c r="D102" s="84"/>
      <c r="E102" s="170"/>
      <c r="F102" s="86">
        <f t="shared" si="10"/>
        <v>0</v>
      </c>
      <c r="G102" s="181"/>
      <c r="H102" s="182"/>
      <c r="I102" s="182"/>
      <c r="J102" s="183"/>
      <c r="K102" s="184"/>
      <c r="M102" s="161">
        <f t="shared" si="11"/>
        <v>0</v>
      </c>
      <c r="N102" s="169">
        <f t="shared" si="12"/>
        <v>0</v>
      </c>
      <c r="P102" s="242">
        <f t="shared" si="13"/>
        <v>0</v>
      </c>
    </row>
    <row r="103" spans="1:16" ht="15.75" x14ac:dyDescent="0.2">
      <c r="A103" s="253"/>
      <c r="B103" s="85"/>
      <c r="C103" s="83"/>
      <c r="D103" s="84"/>
      <c r="E103" s="170"/>
      <c r="F103" s="86">
        <f t="shared" si="10"/>
        <v>0</v>
      </c>
      <c r="G103" s="181"/>
      <c r="H103" s="182"/>
      <c r="I103" s="182"/>
      <c r="J103" s="183"/>
      <c r="K103" s="184"/>
      <c r="M103" s="161">
        <f t="shared" si="11"/>
        <v>0</v>
      </c>
      <c r="N103" s="169">
        <f t="shared" si="12"/>
        <v>0</v>
      </c>
      <c r="P103" s="242">
        <f t="shared" si="13"/>
        <v>0</v>
      </c>
    </row>
    <row r="104" spans="1:16" ht="15.75" x14ac:dyDescent="0.2">
      <c r="A104" s="140"/>
      <c r="B104" s="85"/>
      <c r="C104" s="83"/>
      <c r="D104" s="84"/>
      <c r="E104" s="170"/>
      <c r="F104" s="86">
        <f t="shared" si="10"/>
        <v>0</v>
      </c>
      <c r="G104" s="181"/>
      <c r="H104" s="182"/>
      <c r="I104" s="182"/>
      <c r="J104" s="183"/>
      <c r="K104" s="184"/>
      <c r="M104" s="172">
        <f t="shared" si="11"/>
        <v>0</v>
      </c>
      <c r="N104" s="173">
        <f t="shared" si="12"/>
        <v>0</v>
      </c>
      <c r="P104" s="242">
        <f t="shared" si="13"/>
        <v>0</v>
      </c>
    </row>
    <row r="105" spans="1:16" ht="18" customHeight="1" thickBot="1" x14ac:dyDescent="0.3">
      <c r="A105" s="127" t="s">
        <v>11</v>
      </c>
      <c r="B105" s="128"/>
      <c r="C105" s="129"/>
      <c r="D105" s="36"/>
      <c r="E105" s="209">
        <f>SUBTOTAL(109,Table33[Column5])</f>
        <v>0</v>
      </c>
      <c r="F105" s="45">
        <f>SUM(F13:F104)</f>
        <v>0</v>
      </c>
      <c r="G105" s="48">
        <f>SUM(G13:G104)</f>
        <v>0</v>
      </c>
      <c r="H105" s="37">
        <f t="shared" ref="H105:I105" si="14">SUM(H13:H104)</f>
        <v>0</v>
      </c>
      <c r="I105" s="37">
        <f t="shared" si="14"/>
        <v>0</v>
      </c>
      <c r="J105" s="37">
        <f>SUM(J13:J104)</f>
        <v>0</v>
      </c>
      <c r="K105" s="113">
        <f>SUM(K13:K104)</f>
        <v>0</v>
      </c>
      <c r="M105" s="174">
        <f>SUM(M13:M104)</f>
        <v>0</v>
      </c>
      <c r="N105" s="175">
        <f>SUM(N13:N104)</f>
        <v>0</v>
      </c>
      <c r="P105" s="243">
        <f>SUM(P13:P104)</f>
        <v>0</v>
      </c>
    </row>
    <row r="115" spans="7:16" ht="15.75" x14ac:dyDescent="0.25">
      <c r="G115" s="2"/>
      <c r="H115" s="2"/>
      <c r="I115" s="2"/>
      <c r="J115" s="2"/>
      <c r="K115" s="2"/>
      <c r="M115" s="2"/>
      <c r="N115" s="2"/>
      <c r="P115" s="2"/>
    </row>
    <row r="128" spans="7:16" x14ac:dyDescent="0.2">
      <c r="G128" s="16"/>
      <c r="H128" s="16"/>
      <c r="I128" s="16"/>
      <c r="J128" s="16"/>
      <c r="K128" s="16"/>
      <c r="M128" s="16"/>
      <c r="N128" s="16"/>
      <c r="P128" s="16"/>
    </row>
    <row r="129" spans="7:16" x14ac:dyDescent="0.2">
      <c r="G129" s="16"/>
      <c r="H129" s="16"/>
      <c r="I129" s="16"/>
      <c r="J129" s="16"/>
      <c r="K129" s="16"/>
      <c r="M129" s="16"/>
      <c r="N129" s="16"/>
      <c r="P129" s="16"/>
    </row>
    <row r="133" spans="7:16" ht="15.75" x14ac:dyDescent="0.25">
      <c r="G133" s="2"/>
      <c r="H133" s="2"/>
      <c r="I133" s="2"/>
      <c r="J133" s="2"/>
      <c r="K133" s="2"/>
      <c r="M133" s="2"/>
      <c r="N133" s="2"/>
      <c r="P133" s="2"/>
    </row>
  </sheetData>
  <sheetProtection algorithmName="SHA-512" hashValue="1gd+OBS/f2x/yFuU4iEn/9ykO/Wo1GMEh7S5O+9LYGlonw41bkCJisVV6sypBQ+JTtkqQHGN028cyQBn7rPTFQ==" saltValue="uQNJzX2iUGQH7waQUocxKg==" spinCount="100000" sheet="1" objects="1" scenarios="1" selectLockedCells="1"/>
  <mergeCells count="11">
    <mergeCell ref="A1:K1"/>
    <mergeCell ref="A2:K2"/>
    <mergeCell ref="A3:K3"/>
    <mergeCell ref="A4:K4"/>
    <mergeCell ref="M9:N9"/>
    <mergeCell ref="J7:K7"/>
    <mergeCell ref="J6:K6"/>
    <mergeCell ref="J8:K8"/>
    <mergeCell ref="H6:I6"/>
    <mergeCell ref="H7:I7"/>
    <mergeCell ref="H8:I8"/>
  </mergeCells>
  <phoneticPr fontId="17" type="noConversion"/>
  <conditionalFormatting sqref="N13:N105">
    <cfRule type="cellIs" dxfId="8" priority="1" operator="notEqual">
      <formula>0</formula>
    </cfRule>
  </conditionalFormatting>
  <dataValidations count="3">
    <dataValidation type="list" allowBlank="1" showInputMessage="1" showErrorMessage="1" sqref="D9:E10" xr:uid="{E04F3C8F-6FBD-4267-BCCE-CD807FA9001C}">
      <formula1>#REF!</formula1>
    </dataValidation>
    <dataValidation type="decimal" operator="greaterThanOrEqual" allowBlank="1" showInputMessage="1" showErrorMessage="1" sqref="D13:D104" xr:uid="{3BBA22F9-AF90-42E1-9EA2-E1898DF7EF38}">
      <formula1>3000</formula1>
    </dataValidation>
    <dataValidation type="whole" operator="notEqual" allowBlank="1" showInputMessage="1" showErrorMessage="1" sqref="G13:K104" xr:uid="{760C05FA-2B58-47BD-9869-BDBC8A45D0AB}">
      <formula1>0</formula1>
    </dataValidation>
  </dataValidations>
  <printOptions horizontalCentered="1"/>
  <pageMargins left="0.35" right="0.35" top="0.75" bottom="0.75" header="0.3" footer="0.3"/>
  <pageSetup scale="35" orientation="portrait" r:id="rId1"/>
  <headerFooter>
    <oddFooter>&amp;L&amp;8DVSS_Form01, Rev. 6/2026</oddFooter>
  </headerFooter>
  <ignoredErrors>
    <ignoredError sqref="M11:N11" calculatedColumn="1"/>
  </ignoredErrors>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Sheet3!$A$9:$A$14</xm:f>
          </x14:formula1>
          <xm:sqref>M6:N6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30"/>
  <sheetViews>
    <sheetView showGridLines="0" view="pageBreakPreview" zoomScaleNormal="85" zoomScaleSheetLayoutView="100" zoomScalePageLayoutView="70" workbookViewId="0">
      <selection activeCell="C38" sqref="C38"/>
    </sheetView>
  </sheetViews>
  <sheetFormatPr defaultColWidth="9.28515625" defaultRowHeight="22.15" customHeight="1" x14ac:dyDescent="0.2"/>
  <cols>
    <col min="1" max="1" width="34.7109375" style="1" customWidth="1"/>
    <col min="2" max="2" width="30.28515625" style="1" customWidth="1"/>
    <col min="3" max="3" width="70.7109375" style="1" customWidth="1"/>
    <col min="4" max="4" width="14.7109375" style="57" customWidth="1"/>
    <col min="5" max="5" width="9.28515625" style="1"/>
    <col min="6" max="6" width="14.7109375" style="57" hidden="1" customWidth="1"/>
    <col min="7" max="16384" width="9.28515625" style="1"/>
  </cols>
  <sheetData>
    <row r="1" spans="1:6" ht="16.149999999999999" customHeight="1" x14ac:dyDescent="0.25">
      <c r="A1" s="377" t="str">
        <f>Budget!A1</f>
        <v>COUNTY OF LOS ANGELES - DEPARTMENT OF PUBLIC HEALTH</v>
      </c>
      <c r="B1" s="377"/>
      <c r="C1" s="377"/>
      <c r="D1" s="377"/>
      <c r="F1" s="1"/>
    </row>
    <row r="2" spans="1:6" ht="16.149999999999999" customHeight="1" x14ac:dyDescent="0.25">
      <c r="A2" s="377" t="str">
        <f>Budget!A2</f>
        <v>OFFICE OF VIOLENCE PREVENTION</v>
      </c>
      <c r="B2" s="377"/>
      <c r="C2" s="377"/>
      <c r="D2" s="377"/>
      <c r="F2" s="1"/>
    </row>
    <row r="3" spans="1:6" ht="16.149999999999999" customHeight="1" x14ac:dyDescent="0.25">
      <c r="A3" s="377" t="str">
        <f>Budget!A3</f>
        <v>DOMESTIC VIOLENCE SUPPORTIVE SERVICES (DVSS)</v>
      </c>
      <c r="B3" s="377"/>
      <c r="C3" s="377"/>
      <c r="D3" s="377"/>
      <c r="F3" s="1"/>
    </row>
    <row r="4" spans="1:6" ht="16.149999999999999" customHeight="1" x14ac:dyDescent="0.25">
      <c r="A4" s="378" t="s">
        <v>74</v>
      </c>
      <c r="B4" s="378"/>
      <c r="C4" s="378"/>
      <c r="D4" s="378"/>
      <c r="F4" s="1"/>
    </row>
    <row r="5" spans="1:6" ht="16.149999999999999" customHeight="1" x14ac:dyDescent="0.2">
      <c r="A5" s="379" t="s">
        <v>40</v>
      </c>
      <c r="B5" s="379"/>
      <c r="C5" s="379"/>
      <c r="D5" s="379"/>
      <c r="F5" s="1"/>
    </row>
    <row r="6" spans="1:6" ht="16.149999999999999" customHeight="1" x14ac:dyDescent="0.2">
      <c r="A6" s="193"/>
      <c r="B6" s="193"/>
      <c r="C6" s="193"/>
      <c r="D6" s="193"/>
      <c r="F6" s="193"/>
    </row>
    <row r="7" spans="1:6" ht="16.149999999999999" customHeight="1" x14ac:dyDescent="0.2">
      <c r="A7" s="193"/>
      <c r="B7" s="193"/>
      <c r="C7" s="193"/>
      <c r="D7" s="193"/>
      <c r="F7" s="193"/>
    </row>
    <row r="8" spans="1:6" ht="16.149999999999999" customHeight="1" x14ac:dyDescent="0.25">
      <c r="A8" s="2" t="s">
        <v>0</v>
      </c>
      <c r="B8" s="380" t="str">
        <f>IF(Budget!B8="","",Budget!B8)</f>
        <v/>
      </c>
      <c r="C8" s="380"/>
      <c r="D8" s="1"/>
      <c r="F8" s="1"/>
    </row>
    <row r="9" spans="1:6" ht="16.149999999999999" customHeight="1" x14ac:dyDescent="0.25">
      <c r="A9" s="2" t="s">
        <v>14</v>
      </c>
      <c r="B9" s="376" t="str">
        <f>IF(Budget!J8="","",Budget!J8)</f>
        <v/>
      </c>
      <c r="C9" s="376"/>
      <c r="D9" s="1"/>
      <c r="F9" s="1"/>
    </row>
    <row r="10" spans="1:6" ht="16.149999999999999" customHeight="1" x14ac:dyDescent="0.25">
      <c r="A10" s="2" t="s">
        <v>70</v>
      </c>
      <c r="B10" s="381" t="str">
        <f>IF(Budget!B9="","",Budget!B9)</f>
        <v/>
      </c>
      <c r="C10" s="381"/>
      <c r="D10" s="1"/>
      <c r="F10" s="1"/>
    </row>
    <row r="11" spans="1:6" ht="16.149999999999999" customHeight="1" x14ac:dyDescent="0.25">
      <c r="A11" s="2" t="s">
        <v>72</v>
      </c>
      <c r="B11" s="376" t="str">
        <f>IF(Budget!J9="","",Budget!J9)</f>
        <v/>
      </c>
      <c r="C11" s="376"/>
      <c r="D11" s="1"/>
      <c r="F11" s="1"/>
    </row>
    <row r="12" spans="1:6" ht="16.149999999999999" customHeight="1" x14ac:dyDescent="0.25">
      <c r="A12" s="2" t="s">
        <v>95</v>
      </c>
      <c r="B12" s="376" t="str">
        <f>IF(Budget!B10="","",Budget!B10)</f>
        <v/>
      </c>
      <c r="C12" s="376"/>
      <c r="D12" s="1"/>
      <c r="F12" s="1"/>
    </row>
    <row r="13" spans="1:6" ht="16.149999999999999" customHeight="1" x14ac:dyDescent="0.25">
      <c r="A13" s="2" t="s">
        <v>25</v>
      </c>
      <c r="B13" s="376" t="str">
        <f>IF(Budget!J10="","",Budget!J10)</f>
        <v/>
      </c>
      <c r="C13" s="376"/>
      <c r="D13" s="1"/>
      <c r="F13" s="1"/>
    </row>
    <row r="14" spans="1:6" ht="10.15" customHeight="1" x14ac:dyDescent="0.25">
      <c r="A14" s="2"/>
      <c r="B14" s="56"/>
      <c r="C14" s="56"/>
      <c r="D14" s="1"/>
      <c r="F14" s="1"/>
    </row>
    <row r="15" spans="1:6" ht="10.15" customHeight="1" thickBot="1" x14ac:dyDescent="0.25"/>
    <row r="16" spans="1:6" s="71" customFormat="1" ht="37.15" customHeight="1" thickBot="1" x14ac:dyDescent="0.3">
      <c r="A16" s="130" t="s">
        <v>76</v>
      </c>
      <c r="B16" s="121" t="s">
        <v>77</v>
      </c>
      <c r="C16" s="121" t="s">
        <v>78</v>
      </c>
      <c r="D16" s="132" t="s">
        <v>79</v>
      </c>
      <c r="F16" s="245" t="s">
        <v>106</v>
      </c>
    </row>
    <row r="17" spans="1:6" s="71" customFormat="1" ht="15" x14ac:dyDescent="0.2">
      <c r="A17" s="134" t="str">
        <f>IF(Budget!A15="","",Budget!A15)</f>
        <v/>
      </c>
      <c r="B17" s="135" t="str">
        <f>IF(Budget!B15="","",Budget!B15)</f>
        <v/>
      </c>
      <c r="C17" s="92"/>
      <c r="D17" s="87">
        <f>Budget!F15</f>
        <v>0</v>
      </c>
      <c r="F17" s="247" t="str">
        <f>IF(Budget!E15="","",Budget!E15)</f>
        <v/>
      </c>
    </row>
    <row r="18" spans="1:6" s="71" customFormat="1" ht="15" x14ac:dyDescent="0.2">
      <c r="A18" s="134" t="str">
        <f>IF(Budget!A16="","",Budget!A16)</f>
        <v/>
      </c>
      <c r="B18" s="135" t="str">
        <f>IF(Budget!B16="","",Budget!B16)</f>
        <v/>
      </c>
      <c r="C18" s="92"/>
      <c r="D18" s="88">
        <f>Budget!F16</f>
        <v>0</v>
      </c>
      <c r="F18" s="247" t="str">
        <f>IF(Budget!E16="","",Budget!E16)</f>
        <v/>
      </c>
    </row>
    <row r="19" spans="1:6" s="71" customFormat="1" ht="15" x14ac:dyDescent="0.2">
      <c r="A19" s="134" t="str">
        <f>IF(Budget!A17="","",Budget!A17)</f>
        <v/>
      </c>
      <c r="B19" s="135" t="str">
        <f>IF(Budget!B17="","",Budget!B17)</f>
        <v/>
      </c>
      <c r="C19" s="92"/>
      <c r="D19" s="88">
        <f>Budget!F17</f>
        <v>0</v>
      </c>
      <c r="F19" s="247" t="str">
        <f>IF(Budget!E17="","",Budget!E17)</f>
        <v/>
      </c>
    </row>
    <row r="20" spans="1:6" s="71" customFormat="1" ht="15" x14ac:dyDescent="0.2">
      <c r="A20" s="134" t="str">
        <f>IF(Budget!A18="","",Budget!A18)</f>
        <v/>
      </c>
      <c r="B20" s="135" t="str">
        <f>IF(Budget!B18="","",Budget!B18)</f>
        <v/>
      </c>
      <c r="C20" s="92"/>
      <c r="D20" s="88">
        <f>Budget!F18</f>
        <v>0</v>
      </c>
      <c r="F20" s="247" t="str">
        <f>IF(Budget!E18="","",Budget!E18)</f>
        <v/>
      </c>
    </row>
    <row r="21" spans="1:6" s="71" customFormat="1" ht="15" x14ac:dyDescent="0.2">
      <c r="A21" s="134" t="str">
        <f>IF(Budget!A19="","",Budget!A19)</f>
        <v/>
      </c>
      <c r="B21" s="135" t="str">
        <f>IF(Budget!B19="","",Budget!B19)</f>
        <v/>
      </c>
      <c r="C21" s="92"/>
      <c r="D21" s="88">
        <f>Budget!F19</f>
        <v>0</v>
      </c>
      <c r="F21" s="247" t="str">
        <f>IF(Budget!E19="","",Budget!E19)</f>
        <v/>
      </c>
    </row>
    <row r="22" spans="1:6" s="71" customFormat="1" ht="15" x14ac:dyDescent="0.2">
      <c r="A22" s="134" t="str">
        <f>IF(Budget!A20="","",Budget!A20)</f>
        <v/>
      </c>
      <c r="B22" s="135" t="str">
        <f>IF(Budget!B20="","",Budget!B20)</f>
        <v/>
      </c>
      <c r="C22" s="92"/>
      <c r="D22" s="88">
        <f>Budget!F20</f>
        <v>0</v>
      </c>
      <c r="F22" s="247" t="str">
        <f>IF(Budget!E20="","",Budget!E20)</f>
        <v/>
      </c>
    </row>
    <row r="23" spans="1:6" s="71" customFormat="1" ht="15" x14ac:dyDescent="0.2">
      <c r="A23" s="134" t="str">
        <f>IF(Budget!A21="","",Budget!A21)</f>
        <v/>
      </c>
      <c r="B23" s="135" t="str">
        <f>IF(Budget!B21="","",Budget!B21)</f>
        <v/>
      </c>
      <c r="C23" s="92"/>
      <c r="D23" s="88">
        <f>Budget!F21</f>
        <v>0</v>
      </c>
      <c r="F23" s="247" t="str">
        <f>IF(Budget!E21="","",Budget!E21)</f>
        <v/>
      </c>
    </row>
    <row r="24" spans="1:6" s="71" customFormat="1" ht="15" x14ac:dyDescent="0.2">
      <c r="A24" s="134" t="str">
        <f>IF(Budget!A22="","",Budget!A22)</f>
        <v/>
      </c>
      <c r="B24" s="135" t="str">
        <f>IF(Budget!B22="","",Budget!B22)</f>
        <v/>
      </c>
      <c r="C24" s="92"/>
      <c r="D24" s="88">
        <f>Budget!F22</f>
        <v>0</v>
      </c>
      <c r="F24" s="247" t="str">
        <f>IF(Budget!E22="","",Budget!E22)</f>
        <v/>
      </c>
    </row>
    <row r="25" spans="1:6" s="71" customFormat="1" ht="15" x14ac:dyDescent="0.2">
      <c r="A25" s="134" t="str">
        <f>IF(Budget!A23="","",Budget!A23)</f>
        <v/>
      </c>
      <c r="B25" s="135" t="str">
        <f>IF(Budget!B23="","",Budget!B23)</f>
        <v/>
      </c>
      <c r="C25" s="92"/>
      <c r="D25" s="88">
        <f>Budget!F23</f>
        <v>0</v>
      </c>
      <c r="F25" s="247" t="str">
        <f>IF(Budget!E23="","",Budget!E23)</f>
        <v/>
      </c>
    </row>
    <row r="26" spans="1:6" s="71" customFormat="1" ht="15" x14ac:dyDescent="0.2">
      <c r="A26" s="134" t="str">
        <f>IF(Budget!A24="","",Budget!A24)</f>
        <v/>
      </c>
      <c r="B26" s="135" t="str">
        <f>IF(Budget!B24="","",Budget!B24)</f>
        <v/>
      </c>
      <c r="C26" s="92"/>
      <c r="D26" s="88">
        <f>Budget!F24</f>
        <v>0</v>
      </c>
      <c r="F26" s="247" t="str">
        <f>IF(Budget!E24="","",Budget!E24)</f>
        <v/>
      </c>
    </row>
    <row r="27" spans="1:6" s="71" customFormat="1" ht="15" x14ac:dyDescent="0.2">
      <c r="A27" s="134" t="str">
        <f>IF(Budget!A25="","",Budget!A25)</f>
        <v/>
      </c>
      <c r="B27" s="135" t="str">
        <f>IF(Budget!B25="","",Budget!B25)</f>
        <v/>
      </c>
      <c r="C27" s="92"/>
      <c r="D27" s="88">
        <f>Budget!F25</f>
        <v>0</v>
      </c>
      <c r="F27" s="247" t="str">
        <f>IF(Budget!E25="","",Budget!E25)</f>
        <v/>
      </c>
    </row>
    <row r="28" spans="1:6" s="71" customFormat="1" ht="15" x14ac:dyDescent="0.2">
      <c r="A28" s="134" t="str">
        <f>IF(Budget!A26="","",Budget!A26)</f>
        <v/>
      </c>
      <c r="B28" s="135" t="str">
        <f>IF(Budget!B26="","",Budget!B26)</f>
        <v/>
      </c>
      <c r="C28" s="92"/>
      <c r="D28" s="88">
        <f>Budget!F26</f>
        <v>0</v>
      </c>
      <c r="F28" s="247" t="str">
        <f>IF(Budget!E26="","",Budget!E26)</f>
        <v/>
      </c>
    </row>
    <row r="29" spans="1:6" s="71" customFormat="1" ht="15" x14ac:dyDescent="0.2">
      <c r="A29" s="134" t="str">
        <f>IF(Budget!A27="","",Budget!A27)</f>
        <v/>
      </c>
      <c r="B29" s="135" t="str">
        <f>IF(Budget!B27="","",Budget!B27)</f>
        <v/>
      </c>
      <c r="C29" s="92"/>
      <c r="D29" s="88">
        <f>Budget!F27</f>
        <v>0</v>
      </c>
      <c r="F29" s="247" t="str">
        <f>IF(Budget!E27="","",Budget!E27)</f>
        <v/>
      </c>
    </row>
    <row r="30" spans="1:6" s="71" customFormat="1" ht="15" x14ac:dyDescent="0.2">
      <c r="A30" s="134" t="str">
        <f>IF(Budget!A28="","",Budget!A28)</f>
        <v/>
      </c>
      <c r="B30" s="135" t="str">
        <f>IF(Budget!B28="","",Budget!B28)</f>
        <v/>
      </c>
      <c r="C30" s="92"/>
      <c r="D30" s="88">
        <f>Budget!F28</f>
        <v>0</v>
      </c>
      <c r="F30" s="247" t="str">
        <f>IF(Budget!E28="","",Budget!E28)</f>
        <v/>
      </c>
    </row>
    <row r="31" spans="1:6" s="71" customFormat="1" ht="15" x14ac:dyDescent="0.2">
      <c r="A31" s="134" t="str">
        <f>IF(Budget!A29="","",Budget!A29)</f>
        <v/>
      </c>
      <c r="B31" s="135" t="str">
        <f>IF(Budget!B29="","",Budget!B29)</f>
        <v/>
      </c>
      <c r="C31" s="92"/>
      <c r="D31" s="89">
        <f>Budget!F29</f>
        <v>0</v>
      </c>
      <c r="F31" s="248" t="str">
        <f>IF(Budget!E29="","",Budget!E29)</f>
        <v/>
      </c>
    </row>
    <row r="32" spans="1:6" s="71" customFormat="1" ht="15" x14ac:dyDescent="0.2">
      <c r="A32" s="134" t="str">
        <f>IF(Budget!A30="","",Budget!A30)</f>
        <v/>
      </c>
      <c r="B32" s="135" t="str">
        <f>IF(Budget!B30="","",Budget!B30)</f>
        <v/>
      </c>
      <c r="C32" s="92"/>
      <c r="D32" s="89">
        <f>Budget!F30</f>
        <v>0</v>
      </c>
      <c r="F32" s="248" t="str">
        <f>IF(Budget!E30="","",Budget!E30)</f>
        <v/>
      </c>
    </row>
    <row r="33" spans="1:6" s="71" customFormat="1" ht="15" x14ac:dyDescent="0.2">
      <c r="A33" s="134" t="str">
        <f>IF(Budget!A31="","",Budget!A31)</f>
        <v/>
      </c>
      <c r="B33" s="135" t="str">
        <f>IF(Budget!B31="","",Budget!B31)</f>
        <v/>
      </c>
      <c r="C33" s="92"/>
      <c r="D33" s="88">
        <f>Budget!F31</f>
        <v>0</v>
      </c>
      <c r="F33" s="247" t="str">
        <f>IF(Budget!E31="","",Budget!E31)</f>
        <v/>
      </c>
    </row>
    <row r="34" spans="1:6" s="71" customFormat="1" ht="15" x14ac:dyDescent="0.2">
      <c r="A34" s="134" t="str">
        <f>IF(Budget!A32="","",Budget!A32)</f>
        <v/>
      </c>
      <c r="B34" s="135" t="str">
        <f>IF(Budget!B32="","",Budget!B32)</f>
        <v/>
      </c>
      <c r="C34" s="92"/>
      <c r="D34" s="88">
        <f>Budget!F32</f>
        <v>0</v>
      </c>
      <c r="F34" s="247" t="str">
        <f>IF(Budget!E32="","",Budget!E32)</f>
        <v/>
      </c>
    </row>
    <row r="35" spans="1:6" s="71" customFormat="1" ht="15" x14ac:dyDescent="0.2">
      <c r="A35" s="134" t="str">
        <f>IF(Budget!A33="","",Budget!A33)</f>
        <v/>
      </c>
      <c r="B35" s="135" t="str">
        <f>IF(Budget!B33="","",Budget!B33)</f>
        <v/>
      </c>
      <c r="C35" s="92"/>
      <c r="D35" s="88">
        <f>Budget!F33</f>
        <v>0</v>
      </c>
      <c r="F35" s="247" t="str">
        <f>IF(Budget!E33="","",Budget!E33)</f>
        <v/>
      </c>
    </row>
    <row r="36" spans="1:6" s="71" customFormat="1" ht="15" x14ac:dyDescent="0.2">
      <c r="A36" s="134" t="str">
        <f>IF(Budget!A34="","",Budget!A34)</f>
        <v/>
      </c>
      <c r="B36" s="135" t="str">
        <f>IF(Budget!B34="","",Budget!B34)</f>
        <v/>
      </c>
      <c r="C36" s="92"/>
      <c r="D36" s="88">
        <f>Budget!F34</f>
        <v>0</v>
      </c>
      <c r="F36" s="247" t="str">
        <f>IF(Budget!E34="","",Budget!E34)</f>
        <v/>
      </c>
    </row>
    <row r="37" spans="1:6" s="71" customFormat="1" ht="15" x14ac:dyDescent="0.2">
      <c r="A37" s="136" t="s">
        <v>135</v>
      </c>
      <c r="B37" s="137"/>
      <c r="C37" s="333"/>
      <c r="D37" s="131"/>
      <c r="F37" s="246"/>
    </row>
    <row r="38" spans="1:6" s="71" customFormat="1" ht="15" x14ac:dyDescent="0.2">
      <c r="A38" s="134" t="str">
        <f>IF('Add''l Salary Budget'!A13="","",'Add''l Salary Budget'!A13)</f>
        <v/>
      </c>
      <c r="B38" s="135" t="str">
        <f>IF('Add''l Salary Budget'!B13="","",'Add''l Salary Budget'!B13)</f>
        <v/>
      </c>
      <c r="C38" s="93"/>
      <c r="D38" s="88">
        <f>'Add''l Salary Budget'!F13</f>
        <v>0</v>
      </c>
      <c r="F38" s="247" t="str">
        <f>IF('Add''l Salary Budget'!E13="","",'Add''l Salary Budget'!E13)</f>
        <v/>
      </c>
    </row>
    <row r="39" spans="1:6" s="71" customFormat="1" ht="15" x14ac:dyDescent="0.2">
      <c r="A39" s="134" t="str">
        <f>IF('Add''l Salary Budget'!A14="","",'Add''l Salary Budget'!A14)</f>
        <v/>
      </c>
      <c r="B39" s="135" t="str">
        <f>IF('Add''l Salary Budget'!B14="","",'Add''l Salary Budget'!B14)</f>
        <v/>
      </c>
      <c r="C39" s="93"/>
      <c r="D39" s="88">
        <f>'Add''l Salary Budget'!F14</f>
        <v>0</v>
      </c>
      <c r="F39" s="247" t="str">
        <f>IF('Add''l Salary Budget'!E14="","",'Add''l Salary Budget'!E14)</f>
        <v/>
      </c>
    </row>
    <row r="40" spans="1:6" s="71" customFormat="1" ht="15" x14ac:dyDescent="0.2">
      <c r="A40" s="134" t="str">
        <f>IF('Add''l Salary Budget'!A15="","",'Add''l Salary Budget'!A15)</f>
        <v/>
      </c>
      <c r="B40" s="135" t="str">
        <f>IF('Add''l Salary Budget'!B15="","",'Add''l Salary Budget'!B15)</f>
        <v/>
      </c>
      <c r="C40" s="93"/>
      <c r="D40" s="88">
        <f>'Add''l Salary Budget'!F15</f>
        <v>0</v>
      </c>
      <c r="F40" s="247" t="str">
        <f>IF('Add''l Salary Budget'!E15="","",'Add''l Salary Budget'!E15)</f>
        <v/>
      </c>
    </row>
    <row r="41" spans="1:6" s="71" customFormat="1" ht="15" x14ac:dyDescent="0.2">
      <c r="A41" s="134" t="str">
        <f>IF('Add''l Salary Budget'!A16="","",'Add''l Salary Budget'!A16)</f>
        <v/>
      </c>
      <c r="B41" s="135" t="str">
        <f>IF('Add''l Salary Budget'!B16="","",'Add''l Salary Budget'!B16)</f>
        <v/>
      </c>
      <c r="C41" s="93"/>
      <c r="D41" s="88">
        <f>'Add''l Salary Budget'!F16</f>
        <v>0</v>
      </c>
      <c r="F41" s="247" t="str">
        <f>IF('Add''l Salary Budget'!E16="","",'Add''l Salary Budget'!E16)</f>
        <v/>
      </c>
    </row>
    <row r="42" spans="1:6" s="71" customFormat="1" ht="15" x14ac:dyDescent="0.2">
      <c r="A42" s="134" t="str">
        <f>IF('Add''l Salary Budget'!A17="","",'Add''l Salary Budget'!A17)</f>
        <v/>
      </c>
      <c r="B42" s="135" t="str">
        <f>IF('Add''l Salary Budget'!B17="","",'Add''l Salary Budget'!B17)</f>
        <v/>
      </c>
      <c r="C42" s="93"/>
      <c r="D42" s="88">
        <f>'Add''l Salary Budget'!F17</f>
        <v>0</v>
      </c>
      <c r="F42" s="247" t="str">
        <f>IF('Add''l Salary Budget'!E17="","",'Add''l Salary Budget'!E17)</f>
        <v/>
      </c>
    </row>
    <row r="43" spans="1:6" s="71" customFormat="1" ht="15" x14ac:dyDescent="0.2">
      <c r="A43" s="134" t="str">
        <f>IF('Add''l Salary Budget'!A18="","",'Add''l Salary Budget'!A18)</f>
        <v/>
      </c>
      <c r="B43" s="135" t="str">
        <f>IF('Add''l Salary Budget'!B18="","",'Add''l Salary Budget'!B18)</f>
        <v/>
      </c>
      <c r="C43" s="93"/>
      <c r="D43" s="88">
        <f>'Add''l Salary Budget'!F18</f>
        <v>0</v>
      </c>
      <c r="F43" s="247" t="str">
        <f>IF('Add''l Salary Budget'!E18="","",'Add''l Salary Budget'!E18)</f>
        <v/>
      </c>
    </row>
    <row r="44" spans="1:6" s="71" customFormat="1" ht="15" x14ac:dyDescent="0.2">
      <c r="A44" s="134" t="str">
        <f>IF('Add''l Salary Budget'!A19="","",'Add''l Salary Budget'!A19)</f>
        <v/>
      </c>
      <c r="B44" s="135" t="str">
        <f>IF('Add''l Salary Budget'!B19="","",'Add''l Salary Budget'!B19)</f>
        <v/>
      </c>
      <c r="C44" s="93"/>
      <c r="D44" s="88">
        <f>'Add''l Salary Budget'!F19</f>
        <v>0</v>
      </c>
      <c r="F44" s="247" t="str">
        <f>IF('Add''l Salary Budget'!E19="","",'Add''l Salary Budget'!E19)</f>
        <v/>
      </c>
    </row>
    <row r="45" spans="1:6" s="71" customFormat="1" ht="15" x14ac:dyDescent="0.2">
      <c r="A45" s="134" t="str">
        <f>IF('Add''l Salary Budget'!A20="","",'Add''l Salary Budget'!A20)</f>
        <v/>
      </c>
      <c r="B45" s="135" t="str">
        <f>IF('Add''l Salary Budget'!B20="","",'Add''l Salary Budget'!B20)</f>
        <v/>
      </c>
      <c r="C45" s="93"/>
      <c r="D45" s="88">
        <f>'Add''l Salary Budget'!F20</f>
        <v>0</v>
      </c>
      <c r="F45" s="247" t="str">
        <f>IF('Add''l Salary Budget'!E20="","",'Add''l Salary Budget'!E20)</f>
        <v/>
      </c>
    </row>
    <row r="46" spans="1:6" s="71" customFormat="1" ht="15" x14ac:dyDescent="0.2">
      <c r="A46" s="134" t="str">
        <f>IF('Add''l Salary Budget'!A21="","",'Add''l Salary Budget'!A21)</f>
        <v/>
      </c>
      <c r="B46" s="135" t="str">
        <f>IF('Add''l Salary Budget'!B21="","",'Add''l Salary Budget'!B21)</f>
        <v/>
      </c>
      <c r="C46" s="93"/>
      <c r="D46" s="88">
        <f>'Add''l Salary Budget'!F21</f>
        <v>0</v>
      </c>
      <c r="F46" s="247" t="str">
        <f>IF('Add''l Salary Budget'!E21="","",'Add''l Salary Budget'!E21)</f>
        <v/>
      </c>
    </row>
    <row r="47" spans="1:6" s="71" customFormat="1" ht="15" x14ac:dyDescent="0.2">
      <c r="A47" s="134" t="str">
        <f>IF('Add''l Salary Budget'!A22="","",'Add''l Salary Budget'!A22)</f>
        <v/>
      </c>
      <c r="B47" s="135" t="str">
        <f>IF('Add''l Salary Budget'!B22="","",'Add''l Salary Budget'!B22)</f>
        <v/>
      </c>
      <c r="C47" s="93"/>
      <c r="D47" s="88">
        <f>'Add''l Salary Budget'!F22</f>
        <v>0</v>
      </c>
      <c r="F47" s="247" t="str">
        <f>IF('Add''l Salary Budget'!E22="","",'Add''l Salary Budget'!E22)</f>
        <v/>
      </c>
    </row>
    <row r="48" spans="1:6" s="71" customFormat="1" ht="15" x14ac:dyDescent="0.2">
      <c r="A48" s="134" t="str">
        <f>IF('Add''l Salary Budget'!A23="","",'Add''l Salary Budget'!A23)</f>
        <v/>
      </c>
      <c r="B48" s="135" t="str">
        <f>IF('Add''l Salary Budget'!B23="","",'Add''l Salary Budget'!B23)</f>
        <v/>
      </c>
      <c r="C48" s="93"/>
      <c r="D48" s="88">
        <f>'Add''l Salary Budget'!F23</f>
        <v>0</v>
      </c>
      <c r="F48" s="247" t="str">
        <f>IF('Add''l Salary Budget'!E23="","",'Add''l Salary Budget'!E23)</f>
        <v/>
      </c>
    </row>
    <row r="49" spans="1:6" s="71" customFormat="1" ht="15" x14ac:dyDescent="0.2">
      <c r="A49" s="134" t="str">
        <f>IF('Add''l Salary Budget'!A24="","",'Add''l Salary Budget'!A24)</f>
        <v/>
      </c>
      <c r="B49" s="135" t="str">
        <f>IF('Add''l Salary Budget'!B24="","",'Add''l Salary Budget'!B24)</f>
        <v/>
      </c>
      <c r="C49" s="93"/>
      <c r="D49" s="88">
        <f>'Add''l Salary Budget'!F24</f>
        <v>0</v>
      </c>
      <c r="F49" s="247" t="str">
        <f>IF('Add''l Salary Budget'!E24="","",'Add''l Salary Budget'!E24)</f>
        <v/>
      </c>
    </row>
    <row r="50" spans="1:6" s="71" customFormat="1" ht="15" x14ac:dyDescent="0.2">
      <c r="A50" s="134" t="str">
        <f>IF('Add''l Salary Budget'!A25="","",'Add''l Salary Budget'!A25)</f>
        <v/>
      </c>
      <c r="B50" s="135" t="str">
        <f>IF('Add''l Salary Budget'!B25="","",'Add''l Salary Budget'!B25)</f>
        <v/>
      </c>
      <c r="C50" s="93"/>
      <c r="D50" s="88">
        <f>'Add''l Salary Budget'!F25</f>
        <v>0</v>
      </c>
      <c r="F50" s="247" t="str">
        <f>IF('Add''l Salary Budget'!E25="","",'Add''l Salary Budget'!E25)</f>
        <v/>
      </c>
    </row>
    <row r="51" spans="1:6" s="71" customFormat="1" ht="15" x14ac:dyDescent="0.2">
      <c r="A51" s="134" t="str">
        <f>IF('Add''l Salary Budget'!A26="","",'Add''l Salary Budget'!A26)</f>
        <v/>
      </c>
      <c r="B51" s="135" t="str">
        <f>IF('Add''l Salary Budget'!B26="","",'Add''l Salary Budget'!B26)</f>
        <v/>
      </c>
      <c r="C51" s="93"/>
      <c r="D51" s="88">
        <f>'Add''l Salary Budget'!F26</f>
        <v>0</v>
      </c>
      <c r="F51" s="247" t="str">
        <f>IF('Add''l Salary Budget'!E26="","",'Add''l Salary Budget'!E26)</f>
        <v/>
      </c>
    </row>
    <row r="52" spans="1:6" s="71" customFormat="1" ht="15" x14ac:dyDescent="0.2">
      <c r="A52" s="134" t="str">
        <f>IF('Add''l Salary Budget'!A27="","",'Add''l Salary Budget'!A27)</f>
        <v/>
      </c>
      <c r="B52" s="135" t="str">
        <f>IF('Add''l Salary Budget'!B27="","",'Add''l Salary Budget'!B27)</f>
        <v/>
      </c>
      <c r="C52" s="93"/>
      <c r="D52" s="88">
        <f>'Add''l Salary Budget'!F27</f>
        <v>0</v>
      </c>
      <c r="F52" s="247" t="str">
        <f>IF('Add''l Salary Budget'!E27="","",'Add''l Salary Budget'!E27)</f>
        <v/>
      </c>
    </row>
    <row r="53" spans="1:6" s="71" customFormat="1" ht="15" x14ac:dyDescent="0.2">
      <c r="A53" s="134" t="str">
        <f>IF('Add''l Salary Budget'!A28="","",'Add''l Salary Budget'!A28)</f>
        <v/>
      </c>
      <c r="B53" s="135" t="str">
        <f>IF('Add''l Salary Budget'!B28="","",'Add''l Salary Budget'!B28)</f>
        <v/>
      </c>
      <c r="C53" s="93"/>
      <c r="D53" s="88">
        <f>'Add''l Salary Budget'!F28</f>
        <v>0</v>
      </c>
      <c r="F53" s="247" t="str">
        <f>IF('Add''l Salary Budget'!E28="","",'Add''l Salary Budget'!E28)</f>
        <v/>
      </c>
    </row>
    <row r="54" spans="1:6" s="71" customFormat="1" ht="15" x14ac:dyDescent="0.2">
      <c r="A54" s="134" t="str">
        <f>IF('Add''l Salary Budget'!A29="","",'Add''l Salary Budget'!A29)</f>
        <v/>
      </c>
      <c r="B54" s="135" t="str">
        <f>IF('Add''l Salary Budget'!B29="","",'Add''l Salary Budget'!B29)</f>
        <v/>
      </c>
      <c r="C54" s="93"/>
      <c r="D54" s="88">
        <f>'Add''l Salary Budget'!F29</f>
        <v>0</v>
      </c>
      <c r="F54" s="247" t="str">
        <f>IF('Add''l Salary Budget'!E29="","",'Add''l Salary Budget'!E29)</f>
        <v/>
      </c>
    </row>
    <row r="55" spans="1:6" s="71" customFormat="1" ht="15" x14ac:dyDescent="0.2">
      <c r="A55" s="134" t="str">
        <f>IF('Add''l Salary Budget'!A30="","",'Add''l Salary Budget'!A30)</f>
        <v/>
      </c>
      <c r="B55" s="135" t="str">
        <f>IF('Add''l Salary Budget'!B30="","",'Add''l Salary Budget'!B30)</f>
        <v/>
      </c>
      <c r="C55" s="93"/>
      <c r="D55" s="88">
        <f>'Add''l Salary Budget'!F30</f>
        <v>0</v>
      </c>
      <c r="F55" s="247" t="str">
        <f>IF('Add''l Salary Budget'!E30="","",'Add''l Salary Budget'!E30)</f>
        <v/>
      </c>
    </row>
    <row r="56" spans="1:6" s="71" customFormat="1" ht="15" x14ac:dyDescent="0.2">
      <c r="A56" s="134" t="str">
        <f>IF('Add''l Salary Budget'!A31="","",'Add''l Salary Budget'!A31)</f>
        <v/>
      </c>
      <c r="B56" s="135" t="str">
        <f>IF('Add''l Salary Budget'!B31="","",'Add''l Salary Budget'!B31)</f>
        <v/>
      </c>
      <c r="C56" s="93"/>
      <c r="D56" s="88">
        <f>'Add''l Salary Budget'!F31</f>
        <v>0</v>
      </c>
      <c r="F56" s="247" t="str">
        <f>IF('Add''l Salary Budget'!E31="","",'Add''l Salary Budget'!E31)</f>
        <v/>
      </c>
    </row>
    <row r="57" spans="1:6" s="71" customFormat="1" ht="15" x14ac:dyDescent="0.2">
      <c r="A57" s="134" t="str">
        <f>IF('Add''l Salary Budget'!A32="","",'Add''l Salary Budget'!A32)</f>
        <v/>
      </c>
      <c r="B57" s="135" t="str">
        <f>IF('Add''l Salary Budget'!B32="","",'Add''l Salary Budget'!B32)</f>
        <v/>
      </c>
      <c r="C57" s="93"/>
      <c r="D57" s="88">
        <f>'Add''l Salary Budget'!F32</f>
        <v>0</v>
      </c>
      <c r="F57" s="247" t="str">
        <f>IF('Add''l Salary Budget'!E32="","",'Add''l Salary Budget'!E32)</f>
        <v/>
      </c>
    </row>
    <row r="58" spans="1:6" s="71" customFormat="1" ht="15" x14ac:dyDescent="0.2">
      <c r="A58" s="134" t="str">
        <f>IF('Add''l Salary Budget'!A33="","",'Add''l Salary Budget'!A33)</f>
        <v/>
      </c>
      <c r="B58" s="135" t="str">
        <f>IF('Add''l Salary Budget'!B33="","",'Add''l Salary Budget'!B33)</f>
        <v/>
      </c>
      <c r="C58" s="93"/>
      <c r="D58" s="88">
        <f>'Add''l Salary Budget'!F33</f>
        <v>0</v>
      </c>
      <c r="F58" s="247" t="str">
        <f>IF('Add''l Salary Budget'!E33="","",'Add''l Salary Budget'!E33)</f>
        <v/>
      </c>
    </row>
    <row r="59" spans="1:6" s="71" customFormat="1" ht="15" x14ac:dyDescent="0.2">
      <c r="A59" s="134" t="str">
        <f>IF('Add''l Salary Budget'!A34="","",'Add''l Salary Budget'!A34)</f>
        <v/>
      </c>
      <c r="B59" s="135" t="str">
        <f>IF('Add''l Salary Budget'!B34="","",'Add''l Salary Budget'!B34)</f>
        <v/>
      </c>
      <c r="C59" s="93"/>
      <c r="D59" s="88">
        <f>'Add''l Salary Budget'!F34</f>
        <v>0</v>
      </c>
      <c r="F59" s="247" t="str">
        <f>IF('Add''l Salary Budget'!E34="","",'Add''l Salary Budget'!E34)</f>
        <v/>
      </c>
    </row>
    <row r="60" spans="1:6" s="71" customFormat="1" ht="15" x14ac:dyDescent="0.2">
      <c r="A60" s="134" t="str">
        <f>IF('Add''l Salary Budget'!A35="","",'Add''l Salary Budget'!A35)</f>
        <v/>
      </c>
      <c r="B60" s="135" t="str">
        <f>IF('Add''l Salary Budget'!B35="","",'Add''l Salary Budget'!B35)</f>
        <v/>
      </c>
      <c r="C60" s="93"/>
      <c r="D60" s="88">
        <f>'Add''l Salary Budget'!F35</f>
        <v>0</v>
      </c>
      <c r="F60" s="247" t="str">
        <f>IF('Add''l Salary Budget'!E35="","",'Add''l Salary Budget'!E35)</f>
        <v/>
      </c>
    </row>
    <row r="61" spans="1:6" s="71" customFormat="1" ht="15" x14ac:dyDescent="0.2">
      <c r="A61" s="134" t="str">
        <f>IF('Add''l Salary Budget'!A36="","",'Add''l Salary Budget'!A36)</f>
        <v/>
      </c>
      <c r="B61" s="135" t="str">
        <f>IF('Add''l Salary Budget'!B36="","",'Add''l Salary Budget'!B36)</f>
        <v/>
      </c>
      <c r="C61" s="93"/>
      <c r="D61" s="88">
        <f>'Add''l Salary Budget'!F36</f>
        <v>0</v>
      </c>
      <c r="F61" s="247" t="str">
        <f>IF('Add''l Salary Budget'!E36="","",'Add''l Salary Budget'!E36)</f>
        <v/>
      </c>
    </row>
    <row r="62" spans="1:6" s="71" customFormat="1" ht="15" x14ac:dyDescent="0.2">
      <c r="A62" s="134" t="str">
        <f>IF('Add''l Salary Budget'!A37="","",'Add''l Salary Budget'!A37)</f>
        <v/>
      </c>
      <c r="B62" s="135" t="str">
        <f>IF('Add''l Salary Budget'!B37="","",'Add''l Salary Budget'!B37)</f>
        <v/>
      </c>
      <c r="C62" s="93"/>
      <c r="D62" s="88">
        <f>'Add''l Salary Budget'!F37</f>
        <v>0</v>
      </c>
      <c r="F62" s="247" t="str">
        <f>IF('Add''l Salary Budget'!E37="","",'Add''l Salary Budget'!E37)</f>
        <v/>
      </c>
    </row>
    <row r="63" spans="1:6" s="71" customFormat="1" ht="15" x14ac:dyDescent="0.2">
      <c r="A63" s="134" t="str">
        <f>IF('Add''l Salary Budget'!A38="","",'Add''l Salary Budget'!A38)</f>
        <v/>
      </c>
      <c r="B63" s="135" t="str">
        <f>IF('Add''l Salary Budget'!B38="","",'Add''l Salary Budget'!B38)</f>
        <v/>
      </c>
      <c r="C63" s="93"/>
      <c r="D63" s="88">
        <f>'Add''l Salary Budget'!F38</f>
        <v>0</v>
      </c>
      <c r="F63" s="247" t="str">
        <f>IF('Add''l Salary Budget'!E38="","",'Add''l Salary Budget'!E38)</f>
        <v/>
      </c>
    </row>
    <row r="64" spans="1:6" s="71" customFormat="1" ht="15" x14ac:dyDescent="0.2">
      <c r="A64" s="134" t="str">
        <f>IF('Add''l Salary Budget'!A39="","",'Add''l Salary Budget'!A39)</f>
        <v/>
      </c>
      <c r="B64" s="135" t="str">
        <f>IF('Add''l Salary Budget'!B39="","",'Add''l Salary Budget'!B39)</f>
        <v/>
      </c>
      <c r="C64" s="93"/>
      <c r="D64" s="88">
        <f>'Add''l Salary Budget'!F39</f>
        <v>0</v>
      </c>
      <c r="F64" s="247" t="str">
        <f>IF('Add''l Salary Budget'!E39="","",'Add''l Salary Budget'!E39)</f>
        <v/>
      </c>
    </row>
    <row r="65" spans="1:6" s="71" customFormat="1" ht="15" x14ac:dyDescent="0.2">
      <c r="A65" s="134" t="str">
        <f>IF('Add''l Salary Budget'!A40="","",'Add''l Salary Budget'!A40)</f>
        <v/>
      </c>
      <c r="B65" s="135" t="str">
        <f>IF('Add''l Salary Budget'!B40="","",'Add''l Salary Budget'!B40)</f>
        <v/>
      </c>
      <c r="C65" s="93"/>
      <c r="D65" s="88">
        <f>'Add''l Salary Budget'!F40</f>
        <v>0</v>
      </c>
      <c r="F65" s="247" t="str">
        <f>IF('Add''l Salary Budget'!E40="","",'Add''l Salary Budget'!E40)</f>
        <v/>
      </c>
    </row>
    <row r="66" spans="1:6" s="71" customFormat="1" ht="15" x14ac:dyDescent="0.2">
      <c r="A66" s="134" t="str">
        <f>IF('Add''l Salary Budget'!A41="","",'Add''l Salary Budget'!A41)</f>
        <v/>
      </c>
      <c r="B66" s="135" t="str">
        <f>IF('Add''l Salary Budget'!B41="","",'Add''l Salary Budget'!B41)</f>
        <v/>
      </c>
      <c r="C66" s="93"/>
      <c r="D66" s="88">
        <f>'Add''l Salary Budget'!F41</f>
        <v>0</v>
      </c>
      <c r="F66" s="247" t="str">
        <f>IF('Add''l Salary Budget'!E41="","",'Add''l Salary Budget'!E41)</f>
        <v/>
      </c>
    </row>
    <row r="67" spans="1:6" s="71" customFormat="1" ht="15" x14ac:dyDescent="0.2">
      <c r="A67" s="134" t="str">
        <f>IF('Add''l Salary Budget'!A42="","",'Add''l Salary Budget'!A42)</f>
        <v/>
      </c>
      <c r="B67" s="135" t="str">
        <f>IF('Add''l Salary Budget'!B42="","",'Add''l Salary Budget'!B42)</f>
        <v/>
      </c>
      <c r="C67" s="93"/>
      <c r="D67" s="88">
        <f>'Add''l Salary Budget'!F42</f>
        <v>0</v>
      </c>
      <c r="F67" s="247" t="str">
        <f>IF('Add''l Salary Budget'!E42="","",'Add''l Salary Budget'!E42)</f>
        <v/>
      </c>
    </row>
    <row r="68" spans="1:6" s="71" customFormat="1" ht="15" x14ac:dyDescent="0.2">
      <c r="A68" s="134" t="str">
        <f>IF('Add''l Salary Budget'!A43="","",'Add''l Salary Budget'!A43)</f>
        <v/>
      </c>
      <c r="B68" s="135" t="str">
        <f>IF('Add''l Salary Budget'!B43="","",'Add''l Salary Budget'!B43)</f>
        <v/>
      </c>
      <c r="C68" s="93"/>
      <c r="D68" s="88">
        <f>'Add''l Salary Budget'!F43</f>
        <v>0</v>
      </c>
      <c r="F68" s="247" t="str">
        <f>IF('Add''l Salary Budget'!E43="","",'Add''l Salary Budget'!E43)</f>
        <v/>
      </c>
    </row>
    <row r="69" spans="1:6" s="71" customFormat="1" ht="15" x14ac:dyDescent="0.2">
      <c r="A69" s="134" t="str">
        <f>IF('Add''l Salary Budget'!A44="","",'Add''l Salary Budget'!A44)</f>
        <v/>
      </c>
      <c r="B69" s="135" t="str">
        <f>IF('Add''l Salary Budget'!B44="","",'Add''l Salary Budget'!B44)</f>
        <v/>
      </c>
      <c r="C69" s="93"/>
      <c r="D69" s="88">
        <f>'Add''l Salary Budget'!F44</f>
        <v>0</v>
      </c>
      <c r="F69" s="247" t="str">
        <f>IF('Add''l Salary Budget'!E44="","",'Add''l Salary Budget'!E44)</f>
        <v/>
      </c>
    </row>
    <row r="70" spans="1:6" s="71" customFormat="1" ht="15" x14ac:dyDescent="0.2">
      <c r="A70" s="134" t="str">
        <f>IF('Add''l Salary Budget'!A45="","",'Add''l Salary Budget'!A45)</f>
        <v/>
      </c>
      <c r="B70" s="135" t="str">
        <f>IF('Add''l Salary Budget'!B45="","",'Add''l Salary Budget'!B45)</f>
        <v/>
      </c>
      <c r="C70" s="93"/>
      <c r="D70" s="88">
        <f>'Add''l Salary Budget'!F45</f>
        <v>0</v>
      </c>
      <c r="F70" s="247" t="str">
        <f>IF('Add''l Salary Budget'!E45="","",'Add''l Salary Budget'!E45)</f>
        <v/>
      </c>
    </row>
    <row r="71" spans="1:6" s="71" customFormat="1" ht="15" x14ac:dyDescent="0.2">
      <c r="A71" s="134" t="str">
        <f>IF('Add''l Salary Budget'!A46="","",'Add''l Salary Budget'!A46)</f>
        <v/>
      </c>
      <c r="B71" s="135" t="str">
        <f>IF('Add''l Salary Budget'!B46="","",'Add''l Salary Budget'!B46)</f>
        <v/>
      </c>
      <c r="C71" s="93"/>
      <c r="D71" s="88">
        <f>'Add''l Salary Budget'!F46</f>
        <v>0</v>
      </c>
      <c r="F71" s="247" t="str">
        <f>IF('Add''l Salary Budget'!E46="","",'Add''l Salary Budget'!E46)</f>
        <v/>
      </c>
    </row>
    <row r="72" spans="1:6" s="71" customFormat="1" ht="15" x14ac:dyDescent="0.2">
      <c r="A72" s="134" t="str">
        <f>IF('Add''l Salary Budget'!A47="","",'Add''l Salary Budget'!A47)</f>
        <v/>
      </c>
      <c r="B72" s="135" t="str">
        <f>IF('Add''l Salary Budget'!B47="","",'Add''l Salary Budget'!B47)</f>
        <v/>
      </c>
      <c r="C72" s="93"/>
      <c r="D72" s="88">
        <f>'Add''l Salary Budget'!F47</f>
        <v>0</v>
      </c>
      <c r="F72" s="247" t="str">
        <f>IF('Add''l Salary Budget'!E47="","",'Add''l Salary Budget'!E47)</f>
        <v/>
      </c>
    </row>
    <row r="73" spans="1:6" s="71" customFormat="1" ht="15" x14ac:dyDescent="0.2">
      <c r="A73" s="134" t="str">
        <f>IF('Add''l Salary Budget'!A48="","",'Add''l Salary Budget'!A48)</f>
        <v/>
      </c>
      <c r="B73" s="135" t="str">
        <f>IF('Add''l Salary Budget'!B48="","",'Add''l Salary Budget'!B48)</f>
        <v/>
      </c>
      <c r="C73" s="93"/>
      <c r="D73" s="88">
        <f>'Add''l Salary Budget'!F48</f>
        <v>0</v>
      </c>
      <c r="F73" s="247" t="str">
        <f>IF('Add''l Salary Budget'!E48="","",'Add''l Salary Budget'!E48)</f>
        <v/>
      </c>
    </row>
    <row r="74" spans="1:6" s="71" customFormat="1" ht="15" x14ac:dyDescent="0.2">
      <c r="A74" s="134" t="str">
        <f>IF('Add''l Salary Budget'!A49="","",'Add''l Salary Budget'!A49)</f>
        <v/>
      </c>
      <c r="B74" s="135" t="str">
        <f>IF('Add''l Salary Budget'!B49="","",'Add''l Salary Budget'!B49)</f>
        <v/>
      </c>
      <c r="C74" s="93"/>
      <c r="D74" s="88">
        <f>'Add''l Salary Budget'!F49</f>
        <v>0</v>
      </c>
      <c r="F74" s="247" t="str">
        <f>IF('Add''l Salary Budget'!E49="","",'Add''l Salary Budget'!E49)</f>
        <v/>
      </c>
    </row>
    <row r="75" spans="1:6" s="71" customFormat="1" ht="15" x14ac:dyDescent="0.2">
      <c r="A75" s="134" t="str">
        <f>IF('Add''l Salary Budget'!A50="","",'Add''l Salary Budget'!A50)</f>
        <v/>
      </c>
      <c r="B75" s="135" t="str">
        <f>IF('Add''l Salary Budget'!B50="","",'Add''l Salary Budget'!B50)</f>
        <v/>
      </c>
      <c r="C75" s="93"/>
      <c r="D75" s="88">
        <f>'Add''l Salary Budget'!F50</f>
        <v>0</v>
      </c>
      <c r="F75" s="247" t="str">
        <f>IF('Add''l Salary Budget'!E50="","",'Add''l Salary Budget'!E50)</f>
        <v/>
      </c>
    </row>
    <row r="76" spans="1:6" s="71" customFormat="1" ht="15" x14ac:dyDescent="0.2">
      <c r="A76" s="134" t="str">
        <f>IF('Add''l Salary Budget'!A51="","",'Add''l Salary Budget'!A51)</f>
        <v/>
      </c>
      <c r="B76" s="135" t="str">
        <f>IF('Add''l Salary Budget'!B51="","",'Add''l Salary Budget'!B51)</f>
        <v/>
      </c>
      <c r="C76" s="93"/>
      <c r="D76" s="88">
        <f>'Add''l Salary Budget'!F51</f>
        <v>0</v>
      </c>
      <c r="F76" s="247" t="str">
        <f>IF('Add''l Salary Budget'!E51="","",'Add''l Salary Budget'!E51)</f>
        <v/>
      </c>
    </row>
    <row r="77" spans="1:6" s="71" customFormat="1" ht="15" x14ac:dyDescent="0.2">
      <c r="A77" s="134" t="str">
        <f>IF('Add''l Salary Budget'!A52="","",'Add''l Salary Budget'!A52)</f>
        <v/>
      </c>
      <c r="B77" s="135" t="str">
        <f>IF('Add''l Salary Budget'!B52="","",'Add''l Salary Budget'!B52)</f>
        <v/>
      </c>
      <c r="C77" s="92"/>
      <c r="D77" s="88">
        <f>'Add''l Salary Budget'!F52</f>
        <v>0</v>
      </c>
      <c r="F77" s="247" t="str">
        <f>IF('Add''l Salary Budget'!E52="","",'Add''l Salary Budget'!E52)</f>
        <v/>
      </c>
    </row>
    <row r="78" spans="1:6" s="71" customFormat="1" ht="15" x14ac:dyDescent="0.2">
      <c r="A78" s="134" t="str">
        <f>IF('Add''l Salary Budget'!A53="","",'Add''l Salary Budget'!A53)</f>
        <v/>
      </c>
      <c r="B78" s="135" t="str">
        <f>IF('Add''l Salary Budget'!B53="","",'Add''l Salary Budget'!B53)</f>
        <v/>
      </c>
      <c r="C78" s="92"/>
      <c r="D78" s="88">
        <f>'Add''l Salary Budget'!F53</f>
        <v>0</v>
      </c>
      <c r="F78" s="247" t="str">
        <f>IF('Add''l Salary Budget'!E53="","",'Add''l Salary Budget'!E53)</f>
        <v/>
      </c>
    </row>
    <row r="79" spans="1:6" s="71" customFormat="1" ht="15" x14ac:dyDescent="0.2">
      <c r="A79" s="134" t="str">
        <f>IF('Add''l Salary Budget'!A54="","",'Add''l Salary Budget'!A54)</f>
        <v/>
      </c>
      <c r="B79" s="135" t="str">
        <f>IF('Add''l Salary Budget'!B54="","",'Add''l Salary Budget'!B54)</f>
        <v/>
      </c>
      <c r="C79" s="93"/>
      <c r="D79" s="88">
        <f>'Add''l Salary Budget'!F54</f>
        <v>0</v>
      </c>
      <c r="F79" s="247" t="str">
        <f>IF('Add''l Salary Budget'!E54="","",'Add''l Salary Budget'!E54)</f>
        <v/>
      </c>
    </row>
    <row r="80" spans="1:6" s="71" customFormat="1" ht="15" x14ac:dyDescent="0.2">
      <c r="A80" s="134" t="str">
        <f>IF('Add''l Salary Budget'!A55="","",'Add''l Salary Budget'!A55)</f>
        <v/>
      </c>
      <c r="B80" s="135" t="str">
        <f>IF('Add''l Salary Budget'!B55="","",'Add''l Salary Budget'!B55)</f>
        <v/>
      </c>
      <c r="C80" s="93"/>
      <c r="D80" s="88">
        <f>'Add''l Salary Budget'!F55</f>
        <v>0</v>
      </c>
      <c r="F80" s="247" t="str">
        <f>IF('Add''l Salary Budget'!E55="","",'Add''l Salary Budget'!E55)</f>
        <v/>
      </c>
    </row>
    <row r="81" spans="1:6" s="71" customFormat="1" ht="15" x14ac:dyDescent="0.2">
      <c r="A81" s="134" t="str">
        <f>IF('Add''l Salary Budget'!A56="","",'Add''l Salary Budget'!A56)</f>
        <v/>
      </c>
      <c r="B81" s="135" t="str">
        <f>IF('Add''l Salary Budget'!B56="","",'Add''l Salary Budget'!B56)</f>
        <v/>
      </c>
      <c r="C81" s="93"/>
      <c r="D81" s="88">
        <f>'Add''l Salary Budget'!F56</f>
        <v>0</v>
      </c>
      <c r="F81" s="247" t="str">
        <f>IF('Add''l Salary Budget'!E56="","",'Add''l Salary Budget'!E56)</f>
        <v/>
      </c>
    </row>
    <row r="82" spans="1:6" s="71" customFormat="1" ht="15" x14ac:dyDescent="0.2">
      <c r="A82" s="134" t="str">
        <f>IF('Add''l Salary Budget'!A57="","",'Add''l Salary Budget'!A57)</f>
        <v/>
      </c>
      <c r="B82" s="135" t="str">
        <f>IF('Add''l Salary Budget'!B57="","",'Add''l Salary Budget'!B57)</f>
        <v/>
      </c>
      <c r="C82" s="93"/>
      <c r="D82" s="88">
        <f>'Add''l Salary Budget'!F57</f>
        <v>0</v>
      </c>
      <c r="F82" s="247" t="str">
        <f>IF('Add''l Salary Budget'!E57="","",'Add''l Salary Budget'!E57)</f>
        <v/>
      </c>
    </row>
    <row r="83" spans="1:6" s="71" customFormat="1" ht="15" x14ac:dyDescent="0.2">
      <c r="A83" s="134" t="str">
        <f>IF('Add''l Salary Budget'!A58="","",'Add''l Salary Budget'!A58)</f>
        <v/>
      </c>
      <c r="B83" s="135" t="str">
        <f>IF('Add''l Salary Budget'!B58="","",'Add''l Salary Budget'!B58)</f>
        <v/>
      </c>
      <c r="C83" s="93"/>
      <c r="D83" s="88">
        <f>'Add''l Salary Budget'!F58</f>
        <v>0</v>
      </c>
      <c r="F83" s="247" t="str">
        <f>IF('Add''l Salary Budget'!E58="","",'Add''l Salary Budget'!E58)</f>
        <v/>
      </c>
    </row>
    <row r="84" spans="1:6" s="71" customFormat="1" ht="15" x14ac:dyDescent="0.2">
      <c r="A84" s="134" t="str">
        <f>IF('Add''l Salary Budget'!A59="","",'Add''l Salary Budget'!A59)</f>
        <v/>
      </c>
      <c r="B84" s="135" t="str">
        <f>IF('Add''l Salary Budget'!B59="","",'Add''l Salary Budget'!B59)</f>
        <v/>
      </c>
      <c r="C84" s="93"/>
      <c r="D84" s="88">
        <f>'Add''l Salary Budget'!F59</f>
        <v>0</v>
      </c>
      <c r="F84" s="247" t="str">
        <f>IF('Add''l Salary Budget'!E59="","",'Add''l Salary Budget'!E59)</f>
        <v/>
      </c>
    </row>
    <row r="85" spans="1:6" s="71" customFormat="1" ht="15" x14ac:dyDescent="0.2">
      <c r="A85" s="134" t="str">
        <f>IF('Add''l Salary Budget'!A60="","",'Add''l Salary Budget'!A60)</f>
        <v/>
      </c>
      <c r="B85" s="135" t="str">
        <f>IF('Add''l Salary Budget'!B60="","",'Add''l Salary Budget'!B60)</f>
        <v/>
      </c>
      <c r="C85" s="93"/>
      <c r="D85" s="88">
        <f>'Add''l Salary Budget'!F60</f>
        <v>0</v>
      </c>
      <c r="F85" s="247" t="str">
        <f>IF('Add''l Salary Budget'!E60="","",'Add''l Salary Budget'!E60)</f>
        <v/>
      </c>
    </row>
    <row r="86" spans="1:6" s="71" customFormat="1" ht="15" x14ac:dyDescent="0.2">
      <c r="A86" s="134" t="str">
        <f>IF('Add''l Salary Budget'!A61="","",'Add''l Salary Budget'!A61)</f>
        <v/>
      </c>
      <c r="B86" s="135" t="str">
        <f>IF('Add''l Salary Budget'!B61="","",'Add''l Salary Budget'!B61)</f>
        <v/>
      </c>
      <c r="C86" s="93"/>
      <c r="D86" s="88">
        <f>'Add''l Salary Budget'!F61</f>
        <v>0</v>
      </c>
      <c r="F86" s="247" t="str">
        <f>IF('Add''l Salary Budget'!E61="","",'Add''l Salary Budget'!E61)</f>
        <v/>
      </c>
    </row>
    <row r="87" spans="1:6" s="71" customFormat="1" ht="15" x14ac:dyDescent="0.2">
      <c r="A87" s="134" t="str">
        <f>IF('Add''l Salary Budget'!A62="","",'Add''l Salary Budget'!A62)</f>
        <v/>
      </c>
      <c r="B87" s="135" t="str">
        <f>IF('Add''l Salary Budget'!B62="","",'Add''l Salary Budget'!B62)</f>
        <v/>
      </c>
      <c r="C87" s="93"/>
      <c r="D87" s="88">
        <f>'Add''l Salary Budget'!F62</f>
        <v>0</v>
      </c>
      <c r="F87" s="247" t="str">
        <f>IF('Add''l Salary Budget'!E62="","",'Add''l Salary Budget'!E62)</f>
        <v/>
      </c>
    </row>
    <row r="88" spans="1:6" s="71" customFormat="1" ht="15" x14ac:dyDescent="0.2">
      <c r="A88" s="134" t="str">
        <f>IF('Add''l Salary Budget'!A63="","",'Add''l Salary Budget'!A63)</f>
        <v/>
      </c>
      <c r="B88" s="135" t="str">
        <f>IF('Add''l Salary Budget'!B63="","",'Add''l Salary Budget'!B63)</f>
        <v/>
      </c>
      <c r="C88" s="93"/>
      <c r="D88" s="88">
        <f>'Add''l Salary Budget'!F63</f>
        <v>0</v>
      </c>
      <c r="F88" s="247" t="str">
        <f>IF('Add''l Salary Budget'!E63="","",'Add''l Salary Budget'!E63)</f>
        <v/>
      </c>
    </row>
    <row r="89" spans="1:6" s="71" customFormat="1" ht="15" x14ac:dyDescent="0.2">
      <c r="A89" s="134" t="str">
        <f>IF('Add''l Salary Budget'!A64="","",'Add''l Salary Budget'!A64)</f>
        <v/>
      </c>
      <c r="B89" s="135" t="str">
        <f>IF('Add''l Salary Budget'!B64="","",'Add''l Salary Budget'!B64)</f>
        <v/>
      </c>
      <c r="C89" s="93"/>
      <c r="D89" s="88">
        <f>'Add''l Salary Budget'!F64</f>
        <v>0</v>
      </c>
      <c r="F89" s="247" t="str">
        <f>IF('Add''l Salary Budget'!E64="","",'Add''l Salary Budget'!E64)</f>
        <v/>
      </c>
    </row>
    <row r="90" spans="1:6" s="71" customFormat="1" ht="15" x14ac:dyDescent="0.2">
      <c r="A90" s="134" t="str">
        <f>IF('Add''l Salary Budget'!A65="","",'Add''l Salary Budget'!A65)</f>
        <v/>
      </c>
      <c r="B90" s="135" t="str">
        <f>IF('Add''l Salary Budget'!B65="","",'Add''l Salary Budget'!B65)</f>
        <v/>
      </c>
      <c r="C90" s="93"/>
      <c r="D90" s="88">
        <f>'Add''l Salary Budget'!F65</f>
        <v>0</v>
      </c>
      <c r="F90" s="247" t="str">
        <f>IF('Add''l Salary Budget'!E65="","",'Add''l Salary Budget'!E65)</f>
        <v/>
      </c>
    </row>
    <row r="91" spans="1:6" s="71" customFormat="1" ht="15" x14ac:dyDescent="0.2">
      <c r="A91" s="134" t="str">
        <f>IF('Add''l Salary Budget'!A66="","",'Add''l Salary Budget'!A66)</f>
        <v/>
      </c>
      <c r="B91" s="135" t="str">
        <f>IF('Add''l Salary Budget'!B66="","",'Add''l Salary Budget'!B66)</f>
        <v/>
      </c>
      <c r="C91" s="93"/>
      <c r="D91" s="88">
        <f>'Add''l Salary Budget'!F66</f>
        <v>0</v>
      </c>
      <c r="F91" s="247" t="str">
        <f>IF('Add''l Salary Budget'!E66="","",'Add''l Salary Budget'!E66)</f>
        <v/>
      </c>
    </row>
    <row r="92" spans="1:6" s="71" customFormat="1" ht="15" x14ac:dyDescent="0.2">
      <c r="A92" s="134" t="str">
        <f>IF('Add''l Salary Budget'!A67="","",'Add''l Salary Budget'!A67)</f>
        <v/>
      </c>
      <c r="B92" s="135" t="str">
        <f>IF('Add''l Salary Budget'!B67="","",'Add''l Salary Budget'!B67)</f>
        <v/>
      </c>
      <c r="C92" s="93"/>
      <c r="D92" s="88">
        <f>'Add''l Salary Budget'!F67</f>
        <v>0</v>
      </c>
      <c r="F92" s="247" t="str">
        <f>IF('Add''l Salary Budget'!E67="","",'Add''l Salary Budget'!E67)</f>
        <v/>
      </c>
    </row>
    <row r="93" spans="1:6" s="71" customFormat="1" ht="15" x14ac:dyDescent="0.2">
      <c r="A93" s="134" t="str">
        <f>IF('Add''l Salary Budget'!A68="","",'Add''l Salary Budget'!A68)</f>
        <v/>
      </c>
      <c r="B93" s="135" t="str">
        <f>IF('Add''l Salary Budget'!B68="","",'Add''l Salary Budget'!B68)</f>
        <v/>
      </c>
      <c r="C93" s="93"/>
      <c r="D93" s="88">
        <f>'Add''l Salary Budget'!F68</f>
        <v>0</v>
      </c>
      <c r="F93" s="247" t="str">
        <f>IF('Add''l Salary Budget'!E68="","",'Add''l Salary Budget'!E68)</f>
        <v/>
      </c>
    </row>
    <row r="94" spans="1:6" s="71" customFormat="1" ht="15" x14ac:dyDescent="0.2">
      <c r="A94" s="134" t="str">
        <f>IF('Add''l Salary Budget'!A69="","",'Add''l Salary Budget'!A69)</f>
        <v/>
      </c>
      <c r="B94" s="135" t="str">
        <f>IF('Add''l Salary Budget'!B69="","",'Add''l Salary Budget'!B69)</f>
        <v/>
      </c>
      <c r="C94" s="93"/>
      <c r="D94" s="88">
        <f>'Add''l Salary Budget'!F69</f>
        <v>0</v>
      </c>
      <c r="F94" s="247" t="str">
        <f>IF('Add''l Salary Budget'!E69="","",'Add''l Salary Budget'!E69)</f>
        <v/>
      </c>
    </row>
    <row r="95" spans="1:6" s="71" customFormat="1" ht="15" x14ac:dyDescent="0.2">
      <c r="A95" s="134" t="str">
        <f>IF('Add''l Salary Budget'!A70="","",'Add''l Salary Budget'!A70)</f>
        <v/>
      </c>
      <c r="B95" s="135" t="str">
        <f>IF('Add''l Salary Budget'!B70="","",'Add''l Salary Budget'!B70)</f>
        <v/>
      </c>
      <c r="C95" s="93"/>
      <c r="D95" s="88">
        <f>'Add''l Salary Budget'!F70</f>
        <v>0</v>
      </c>
      <c r="F95" s="247" t="str">
        <f>IF('Add''l Salary Budget'!E70="","",'Add''l Salary Budget'!E70)</f>
        <v/>
      </c>
    </row>
    <row r="96" spans="1:6" s="71" customFormat="1" ht="15" x14ac:dyDescent="0.2">
      <c r="A96" s="134" t="str">
        <f>IF('Add''l Salary Budget'!A71="","",'Add''l Salary Budget'!A71)</f>
        <v/>
      </c>
      <c r="B96" s="135" t="str">
        <f>IF('Add''l Salary Budget'!B71="","",'Add''l Salary Budget'!B71)</f>
        <v/>
      </c>
      <c r="C96" s="93"/>
      <c r="D96" s="88">
        <f>'Add''l Salary Budget'!F71</f>
        <v>0</v>
      </c>
      <c r="F96" s="247" t="str">
        <f>IF('Add''l Salary Budget'!E71="","",'Add''l Salary Budget'!E71)</f>
        <v/>
      </c>
    </row>
    <row r="97" spans="1:6" s="71" customFormat="1" ht="15" x14ac:dyDescent="0.2">
      <c r="A97" s="134" t="str">
        <f>IF('Add''l Salary Budget'!A72="","",'Add''l Salary Budget'!A72)</f>
        <v/>
      </c>
      <c r="B97" s="135" t="str">
        <f>IF('Add''l Salary Budget'!B72="","",'Add''l Salary Budget'!B72)</f>
        <v/>
      </c>
      <c r="C97" s="93"/>
      <c r="D97" s="88">
        <f>'Add''l Salary Budget'!F72</f>
        <v>0</v>
      </c>
      <c r="F97" s="247" t="str">
        <f>IF('Add''l Salary Budget'!E72="","",'Add''l Salary Budget'!E72)</f>
        <v/>
      </c>
    </row>
    <row r="98" spans="1:6" s="71" customFormat="1" ht="15" x14ac:dyDescent="0.2">
      <c r="A98" s="134" t="str">
        <f>IF('Add''l Salary Budget'!A73="","",'Add''l Salary Budget'!A73)</f>
        <v/>
      </c>
      <c r="B98" s="135" t="str">
        <f>IF('Add''l Salary Budget'!B73="","",'Add''l Salary Budget'!B73)</f>
        <v/>
      </c>
      <c r="C98" s="93"/>
      <c r="D98" s="88">
        <f>'Add''l Salary Budget'!F73</f>
        <v>0</v>
      </c>
      <c r="F98" s="247" t="str">
        <f>IF('Add''l Salary Budget'!E73="","",'Add''l Salary Budget'!E73)</f>
        <v/>
      </c>
    </row>
    <row r="99" spans="1:6" s="71" customFormat="1" ht="15" x14ac:dyDescent="0.2">
      <c r="A99" s="134" t="str">
        <f>IF('Add''l Salary Budget'!A74="","",'Add''l Salary Budget'!A74)</f>
        <v/>
      </c>
      <c r="B99" s="135" t="str">
        <f>IF('Add''l Salary Budget'!B74="","",'Add''l Salary Budget'!B74)</f>
        <v/>
      </c>
      <c r="C99" s="93"/>
      <c r="D99" s="88">
        <f>'Add''l Salary Budget'!F74</f>
        <v>0</v>
      </c>
      <c r="F99" s="247" t="str">
        <f>IF('Add''l Salary Budget'!E74="","",'Add''l Salary Budget'!E74)</f>
        <v/>
      </c>
    </row>
    <row r="100" spans="1:6" s="71" customFormat="1" ht="15" x14ac:dyDescent="0.2">
      <c r="A100" s="134" t="str">
        <f>IF('Add''l Salary Budget'!A75="","",'Add''l Salary Budget'!A75)</f>
        <v/>
      </c>
      <c r="B100" s="135" t="str">
        <f>IF('Add''l Salary Budget'!B75="","",'Add''l Salary Budget'!B75)</f>
        <v/>
      </c>
      <c r="C100" s="93"/>
      <c r="D100" s="88">
        <f>'Add''l Salary Budget'!F75</f>
        <v>0</v>
      </c>
      <c r="F100" s="247" t="str">
        <f>IF('Add''l Salary Budget'!E75="","",'Add''l Salary Budget'!E75)</f>
        <v/>
      </c>
    </row>
    <row r="101" spans="1:6" s="71" customFormat="1" ht="15" x14ac:dyDescent="0.2">
      <c r="A101" s="134" t="str">
        <f>IF('Add''l Salary Budget'!A76="","",'Add''l Salary Budget'!A76)</f>
        <v/>
      </c>
      <c r="B101" s="135" t="str">
        <f>IF('Add''l Salary Budget'!B76="","",'Add''l Salary Budget'!B76)</f>
        <v/>
      </c>
      <c r="C101" s="93"/>
      <c r="D101" s="88">
        <f>'Add''l Salary Budget'!F76</f>
        <v>0</v>
      </c>
      <c r="F101" s="247" t="str">
        <f>IF('Add''l Salary Budget'!E76="","",'Add''l Salary Budget'!E76)</f>
        <v/>
      </c>
    </row>
    <row r="102" spans="1:6" s="71" customFormat="1" ht="15" x14ac:dyDescent="0.2">
      <c r="A102" s="134" t="str">
        <f>IF('Add''l Salary Budget'!A77="","",'Add''l Salary Budget'!A77)</f>
        <v/>
      </c>
      <c r="B102" s="135" t="str">
        <f>IF('Add''l Salary Budget'!B77="","",'Add''l Salary Budget'!B77)</f>
        <v/>
      </c>
      <c r="C102" s="93"/>
      <c r="D102" s="88">
        <f>'Add''l Salary Budget'!F77</f>
        <v>0</v>
      </c>
      <c r="F102" s="247" t="str">
        <f>IF('Add''l Salary Budget'!E77="","",'Add''l Salary Budget'!E77)</f>
        <v/>
      </c>
    </row>
    <row r="103" spans="1:6" s="71" customFormat="1" ht="15" x14ac:dyDescent="0.2">
      <c r="A103" s="134" t="str">
        <f>IF('Add''l Salary Budget'!A78="","",'Add''l Salary Budget'!A78)</f>
        <v/>
      </c>
      <c r="B103" s="135" t="str">
        <f>IF('Add''l Salary Budget'!B78="","",'Add''l Salary Budget'!B78)</f>
        <v/>
      </c>
      <c r="C103" s="93"/>
      <c r="D103" s="88">
        <f>'Add''l Salary Budget'!F78</f>
        <v>0</v>
      </c>
      <c r="F103" s="247" t="str">
        <f>IF('Add''l Salary Budget'!E78="","",'Add''l Salary Budget'!E78)</f>
        <v/>
      </c>
    </row>
    <row r="104" spans="1:6" s="71" customFormat="1" ht="15" x14ac:dyDescent="0.2">
      <c r="A104" s="134" t="str">
        <f>IF('Add''l Salary Budget'!A79="","",'Add''l Salary Budget'!A79)</f>
        <v/>
      </c>
      <c r="B104" s="135" t="str">
        <f>IF('Add''l Salary Budget'!B79="","",'Add''l Salary Budget'!B79)</f>
        <v/>
      </c>
      <c r="C104" s="93"/>
      <c r="D104" s="88">
        <f>'Add''l Salary Budget'!F79</f>
        <v>0</v>
      </c>
      <c r="F104" s="247" t="str">
        <f>IF('Add''l Salary Budget'!E79="","",'Add''l Salary Budget'!E79)</f>
        <v/>
      </c>
    </row>
    <row r="105" spans="1:6" s="71" customFormat="1" ht="15" x14ac:dyDescent="0.2">
      <c r="A105" s="134" t="str">
        <f>IF('Add''l Salary Budget'!A80="","",'Add''l Salary Budget'!A80)</f>
        <v/>
      </c>
      <c r="B105" s="135" t="str">
        <f>IF('Add''l Salary Budget'!B80="","",'Add''l Salary Budget'!B80)</f>
        <v/>
      </c>
      <c r="C105" s="93"/>
      <c r="D105" s="88">
        <f>'Add''l Salary Budget'!F80</f>
        <v>0</v>
      </c>
      <c r="F105" s="247" t="str">
        <f>IF('Add''l Salary Budget'!E80="","",'Add''l Salary Budget'!E80)</f>
        <v/>
      </c>
    </row>
    <row r="106" spans="1:6" s="71" customFormat="1" ht="15" x14ac:dyDescent="0.2">
      <c r="A106" s="134" t="str">
        <f>IF('Add''l Salary Budget'!A81="","",'Add''l Salary Budget'!A81)</f>
        <v/>
      </c>
      <c r="B106" s="135" t="str">
        <f>IF('Add''l Salary Budget'!B81="","",'Add''l Salary Budget'!B81)</f>
        <v/>
      </c>
      <c r="C106" s="93"/>
      <c r="D106" s="88">
        <f>'Add''l Salary Budget'!F81</f>
        <v>0</v>
      </c>
      <c r="F106" s="247" t="str">
        <f>IF('Add''l Salary Budget'!E81="","",'Add''l Salary Budget'!E81)</f>
        <v/>
      </c>
    </row>
    <row r="107" spans="1:6" s="71" customFormat="1" ht="15" x14ac:dyDescent="0.2">
      <c r="A107" s="134" t="str">
        <f>IF('Add''l Salary Budget'!A82="","",'Add''l Salary Budget'!A82)</f>
        <v/>
      </c>
      <c r="B107" s="135" t="str">
        <f>IF('Add''l Salary Budget'!B82="","",'Add''l Salary Budget'!B82)</f>
        <v/>
      </c>
      <c r="C107" s="93"/>
      <c r="D107" s="88">
        <f>'Add''l Salary Budget'!F82</f>
        <v>0</v>
      </c>
      <c r="F107" s="247" t="str">
        <f>IF('Add''l Salary Budget'!E82="","",'Add''l Salary Budget'!E82)</f>
        <v/>
      </c>
    </row>
    <row r="108" spans="1:6" s="71" customFormat="1" ht="15" x14ac:dyDescent="0.2">
      <c r="A108" s="134" t="str">
        <f>IF('Add''l Salary Budget'!A83="","",'Add''l Salary Budget'!A83)</f>
        <v/>
      </c>
      <c r="B108" s="135" t="str">
        <f>IF('Add''l Salary Budget'!B83="","",'Add''l Salary Budget'!B83)</f>
        <v/>
      </c>
      <c r="C108" s="93"/>
      <c r="D108" s="88">
        <f>'Add''l Salary Budget'!F83</f>
        <v>0</v>
      </c>
      <c r="F108" s="247" t="str">
        <f>IF('Add''l Salary Budget'!E83="","",'Add''l Salary Budget'!E83)</f>
        <v/>
      </c>
    </row>
    <row r="109" spans="1:6" s="71" customFormat="1" ht="15" x14ac:dyDescent="0.2">
      <c r="A109" s="134" t="str">
        <f>IF('Add''l Salary Budget'!A84="","",'Add''l Salary Budget'!A84)</f>
        <v/>
      </c>
      <c r="B109" s="135" t="str">
        <f>IF('Add''l Salary Budget'!B84="","",'Add''l Salary Budget'!B84)</f>
        <v/>
      </c>
      <c r="C109" s="93"/>
      <c r="D109" s="88">
        <f>'Add''l Salary Budget'!F84</f>
        <v>0</v>
      </c>
      <c r="F109" s="247" t="str">
        <f>IF('Add''l Salary Budget'!E84="","",'Add''l Salary Budget'!E84)</f>
        <v/>
      </c>
    </row>
    <row r="110" spans="1:6" s="71" customFormat="1" ht="15" x14ac:dyDescent="0.2">
      <c r="A110" s="134" t="str">
        <f>IF('Add''l Salary Budget'!A85="","",'Add''l Salary Budget'!A85)</f>
        <v/>
      </c>
      <c r="B110" s="135" t="str">
        <f>IF('Add''l Salary Budget'!B85="","",'Add''l Salary Budget'!B85)</f>
        <v/>
      </c>
      <c r="C110" s="93"/>
      <c r="D110" s="88">
        <f>'Add''l Salary Budget'!F85</f>
        <v>0</v>
      </c>
      <c r="F110" s="247" t="str">
        <f>IF('Add''l Salary Budget'!E85="","",'Add''l Salary Budget'!E85)</f>
        <v/>
      </c>
    </row>
    <row r="111" spans="1:6" s="71" customFormat="1" ht="15" x14ac:dyDescent="0.2">
      <c r="A111" s="134" t="str">
        <f>IF('Add''l Salary Budget'!A86="","",'Add''l Salary Budget'!A86)</f>
        <v/>
      </c>
      <c r="B111" s="135" t="str">
        <f>IF('Add''l Salary Budget'!B86="","",'Add''l Salary Budget'!B86)</f>
        <v/>
      </c>
      <c r="C111" s="93"/>
      <c r="D111" s="88">
        <f>'Add''l Salary Budget'!F86</f>
        <v>0</v>
      </c>
      <c r="F111" s="247" t="str">
        <f>IF('Add''l Salary Budget'!E86="","",'Add''l Salary Budget'!E86)</f>
        <v/>
      </c>
    </row>
    <row r="112" spans="1:6" s="71" customFormat="1" ht="15" x14ac:dyDescent="0.2">
      <c r="A112" s="134" t="str">
        <f>IF('Add''l Salary Budget'!A87="","",'Add''l Salary Budget'!A87)</f>
        <v/>
      </c>
      <c r="B112" s="135" t="str">
        <f>IF('Add''l Salary Budget'!B87="","",'Add''l Salary Budget'!B87)</f>
        <v/>
      </c>
      <c r="C112" s="93"/>
      <c r="D112" s="88">
        <f>'Add''l Salary Budget'!F87</f>
        <v>0</v>
      </c>
      <c r="F112" s="247" t="str">
        <f>IF('Add''l Salary Budget'!E87="","",'Add''l Salary Budget'!E87)</f>
        <v/>
      </c>
    </row>
    <row r="113" spans="1:6" s="71" customFormat="1" ht="15" x14ac:dyDescent="0.2">
      <c r="A113" s="134" t="str">
        <f>IF('Add''l Salary Budget'!A88="","",'Add''l Salary Budget'!A88)</f>
        <v/>
      </c>
      <c r="B113" s="135" t="str">
        <f>IF('Add''l Salary Budget'!B88="","",'Add''l Salary Budget'!B88)</f>
        <v/>
      </c>
      <c r="C113" s="93"/>
      <c r="D113" s="88">
        <f>'Add''l Salary Budget'!F88</f>
        <v>0</v>
      </c>
      <c r="F113" s="247" t="str">
        <f>IF('Add''l Salary Budget'!E88="","",'Add''l Salary Budget'!E88)</f>
        <v/>
      </c>
    </row>
    <row r="114" spans="1:6" s="71" customFormat="1" ht="15" x14ac:dyDescent="0.2">
      <c r="A114" s="134" t="str">
        <f>IF('Add''l Salary Budget'!A89="","",'Add''l Salary Budget'!A89)</f>
        <v/>
      </c>
      <c r="B114" s="135" t="str">
        <f>IF('Add''l Salary Budget'!B89="","",'Add''l Salary Budget'!B89)</f>
        <v/>
      </c>
      <c r="C114" s="93"/>
      <c r="D114" s="88">
        <f>'Add''l Salary Budget'!F89</f>
        <v>0</v>
      </c>
      <c r="F114" s="247" t="str">
        <f>IF('Add''l Salary Budget'!E89="","",'Add''l Salary Budget'!E89)</f>
        <v/>
      </c>
    </row>
    <row r="115" spans="1:6" s="71" customFormat="1" ht="15" x14ac:dyDescent="0.2">
      <c r="A115" s="134" t="str">
        <f>IF('Add''l Salary Budget'!A90="","",'Add''l Salary Budget'!A90)</f>
        <v/>
      </c>
      <c r="B115" s="135" t="str">
        <f>IF('Add''l Salary Budget'!B90="","",'Add''l Salary Budget'!B90)</f>
        <v/>
      </c>
      <c r="C115" s="93"/>
      <c r="D115" s="88">
        <f>'Add''l Salary Budget'!F90</f>
        <v>0</v>
      </c>
      <c r="F115" s="247" t="str">
        <f>IF('Add''l Salary Budget'!E90="","",'Add''l Salary Budget'!E90)</f>
        <v/>
      </c>
    </row>
    <row r="116" spans="1:6" s="71" customFormat="1" ht="15" x14ac:dyDescent="0.2">
      <c r="A116" s="134" t="str">
        <f>IF('Add''l Salary Budget'!A91="","",'Add''l Salary Budget'!A91)</f>
        <v/>
      </c>
      <c r="B116" s="135" t="str">
        <f>IF('Add''l Salary Budget'!B91="","",'Add''l Salary Budget'!B91)</f>
        <v/>
      </c>
      <c r="C116" s="93"/>
      <c r="D116" s="88">
        <f>'Add''l Salary Budget'!F91</f>
        <v>0</v>
      </c>
      <c r="F116" s="247" t="str">
        <f>IF('Add''l Salary Budget'!E91="","",'Add''l Salary Budget'!E91)</f>
        <v/>
      </c>
    </row>
    <row r="117" spans="1:6" s="71" customFormat="1" ht="15" x14ac:dyDescent="0.2">
      <c r="A117" s="134" t="str">
        <f>IF('Add''l Salary Budget'!A92="","",'Add''l Salary Budget'!A92)</f>
        <v/>
      </c>
      <c r="B117" s="135" t="str">
        <f>IF('Add''l Salary Budget'!B92="","",'Add''l Salary Budget'!B92)</f>
        <v/>
      </c>
      <c r="C117" s="93"/>
      <c r="D117" s="88">
        <f>'Add''l Salary Budget'!F92</f>
        <v>0</v>
      </c>
      <c r="F117" s="247" t="str">
        <f>IF('Add''l Salary Budget'!E92="","",'Add''l Salary Budget'!E92)</f>
        <v/>
      </c>
    </row>
    <row r="118" spans="1:6" s="71" customFormat="1" ht="15" x14ac:dyDescent="0.2">
      <c r="A118" s="134" t="str">
        <f>IF('Add''l Salary Budget'!A93="","",'Add''l Salary Budget'!A93)</f>
        <v/>
      </c>
      <c r="B118" s="135" t="str">
        <f>IF('Add''l Salary Budget'!B93="","",'Add''l Salary Budget'!B93)</f>
        <v/>
      </c>
      <c r="C118" s="93"/>
      <c r="D118" s="88">
        <f>'Add''l Salary Budget'!F93</f>
        <v>0</v>
      </c>
      <c r="F118" s="247" t="str">
        <f>IF('Add''l Salary Budget'!E93="","",'Add''l Salary Budget'!E93)</f>
        <v/>
      </c>
    </row>
    <row r="119" spans="1:6" s="71" customFormat="1" ht="15" x14ac:dyDescent="0.2">
      <c r="A119" s="134" t="str">
        <f>IF('Add''l Salary Budget'!A94="","",'Add''l Salary Budget'!A94)</f>
        <v/>
      </c>
      <c r="B119" s="135" t="str">
        <f>IF('Add''l Salary Budget'!B94="","",'Add''l Salary Budget'!B94)</f>
        <v/>
      </c>
      <c r="C119" s="93"/>
      <c r="D119" s="88">
        <f>'Add''l Salary Budget'!F94</f>
        <v>0</v>
      </c>
      <c r="F119" s="247" t="str">
        <f>IF('Add''l Salary Budget'!E94="","",'Add''l Salary Budget'!E94)</f>
        <v/>
      </c>
    </row>
    <row r="120" spans="1:6" s="71" customFormat="1" ht="15" x14ac:dyDescent="0.2">
      <c r="A120" s="134" t="str">
        <f>IF('Add''l Salary Budget'!A95="","",'Add''l Salary Budget'!A95)</f>
        <v/>
      </c>
      <c r="B120" s="135" t="str">
        <f>IF('Add''l Salary Budget'!B95="","",'Add''l Salary Budget'!B95)</f>
        <v/>
      </c>
      <c r="C120" s="93"/>
      <c r="D120" s="88">
        <f>'Add''l Salary Budget'!F95</f>
        <v>0</v>
      </c>
      <c r="F120" s="247" t="str">
        <f>IF('Add''l Salary Budget'!E95="","",'Add''l Salary Budget'!E95)</f>
        <v/>
      </c>
    </row>
    <row r="121" spans="1:6" s="71" customFormat="1" ht="15" x14ac:dyDescent="0.2">
      <c r="A121" s="134" t="str">
        <f>IF('Add''l Salary Budget'!A96="","",'Add''l Salary Budget'!A96)</f>
        <v/>
      </c>
      <c r="B121" s="135" t="str">
        <f>IF('Add''l Salary Budget'!B96="","",'Add''l Salary Budget'!B96)</f>
        <v/>
      </c>
      <c r="C121" s="93"/>
      <c r="D121" s="88">
        <f>'Add''l Salary Budget'!F96</f>
        <v>0</v>
      </c>
      <c r="F121" s="247" t="str">
        <f>IF('Add''l Salary Budget'!E96="","",'Add''l Salary Budget'!E96)</f>
        <v/>
      </c>
    </row>
    <row r="122" spans="1:6" s="71" customFormat="1" ht="15" x14ac:dyDescent="0.2">
      <c r="A122" s="134" t="str">
        <f>IF('Add''l Salary Budget'!A97="","",'Add''l Salary Budget'!A97)</f>
        <v/>
      </c>
      <c r="B122" s="135" t="str">
        <f>IF('Add''l Salary Budget'!B97="","",'Add''l Salary Budget'!B97)</f>
        <v/>
      </c>
      <c r="C122" s="93"/>
      <c r="D122" s="88">
        <f>'Add''l Salary Budget'!F97</f>
        <v>0</v>
      </c>
      <c r="F122" s="247" t="str">
        <f>IF('Add''l Salary Budget'!E97="","",'Add''l Salary Budget'!E97)</f>
        <v/>
      </c>
    </row>
    <row r="123" spans="1:6" s="71" customFormat="1" ht="15" x14ac:dyDescent="0.2">
      <c r="A123" s="134" t="str">
        <f>IF('Add''l Salary Budget'!A98="","",'Add''l Salary Budget'!A98)</f>
        <v/>
      </c>
      <c r="B123" s="135" t="str">
        <f>IF('Add''l Salary Budget'!B98="","",'Add''l Salary Budget'!B98)</f>
        <v/>
      </c>
      <c r="C123" s="93"/>
      <c r="D123" s="88">
        <f>'Add''l Salary Budget'!F98</f>
        <v>0</v>
      </c>
      <c r="F123" s="247" t="str">
        <f>IF('Add''l Salary Budget'!E98="","",'Add''l Salary Budget'!E98)</f>
        <v/>
      </c>
    </row>
    <row r="124" spans="1:6" s="71" customFormat="1" ht="15" x14ac:dyDescent="0.2">
      <c r="A124" s="134" t="str">
        <f>IF('Add''l Salary Budget'!A99="","",'Add''l Salary Budget'!A99)</f>
        <v/>
      </c>
      <c r="B124" s="135" t="str">
        <f>IF('Add''l Salary Budget'!B99="","",'Add''l Salary Budget'!B99)</f>
        <v/>
      </c>
      <c r="C124" s="93"/>
      <c r="D124" s="88">
        <f>'Add''l Salary Budget'!F99</f>
        <v>0</v>
      </c>
      <c r="F124" s="247" t="str">
        <f>IF('Add''l Salary Budget'!E99="","",'Add''l Salary Budget'!E99)</f>
        <v/>
      </c>
    </row>
    <row r="125" spans="1:6" s="71" customFormat="1" ht="15" x14ac:dyDescent="0.2">
      <c r="A125" s="134" t="str">
        <f>IF('Add''l Salary Budget'!A100="","",'Add''l Salary Budget'!A100)</f>
        <v/>
      </c>
      <c r="B125" s="135" t="str">
        <f>IF('Add''l Salary Budget'!B100="","",'Add''l Salary Budget'!B100)</f>
        <v/>
      </c>
      <c r="C125" s="93"/>
      <c r="D125" s="88">
        <f>'Add''l Salary Budget'!F100</f>
        <v>0</v>
      </c>
      <c r="F125" s="247" t="str">
        <f>IF('Add''l Salary Budget'!E100="","",'Add''l Salary Budget'!E100)</f>
        <v/>
      </c>
    </row>
    <row r="126" spans="1:6" s="71" customFormat="1" ht="15" x14ac:dyDescent="0.2">
      <c r="A126" s="134" t="str">
        <f>IF('Add''l Salary Budget'!A101="","",'Add''l Salary Budget'!A101)</f>
        <v/>
      </c>
      <c r="B126" s="135" t="str">
        <f>IF('Add''l Salary Budget'!B101="","",'Add''l Salary Budget'!B101)</f>
        <v/>
      </c>
      <c r="C126" s="93"/>
      <c r="D126" s="88">
        <f>'Add''l Salary Budget'!F101</f>
        <v>0</v>
      </c>
      <c r="F126" s="247" t="str">
        <f>IF('Add''l Salary Budget'!E101="","",'Add''l Salary Budget'!E101)</f>
        <v/>
      </c>
    </row>
    <row r="127" spans="1:6" s="71" customFormat="1" ht="15" x14ac:dyDescent="0.2">
      <c r="A127" s="134" t="str">
        <f>IF('Add''l Salary Budget'!A102="","",'Add''l Salary Budget'!A102)</f>
        <v/>
      </c>
      <c r="B127" s="135" t="str">
        <f>IF('Add''l Salary Budget'!B102="","",'Add''l Salary Budget'!B102)</f>
        <v/>
      </c>
      <c r="C127" s="93"/>
      <c r="D127" s="88">
        <f>'Add''l Salary Budget'!F102</f>
        <v>0</v>
      </c>
      <c r="F127" s="247" t="str">
        <f>IF('Add''l Salary Budget'!E102="","",'Add''l Salary Budget'!E102)</f>
        <v/>
      </c>
    </row>
    <row r="128" spans="1:6" s="71" customFormat="1" ht="15" x14ac:dyDescent="0.2">
      <c r="A128" s="134" t="str">
        <f>IF('Add''l Salary Budget'!A103="","",'Add''l Salary Budget'!A103)</f>
        <v/>
      </c>
      <c r="B128" s="135" t="str">
        <f>IF('Add''l Salary Budget'!B103="","",'Add''l Salary Budget'!B103)</f>
        <v/>
      </c>
      <c r="C128" s="93"/>
      <c r="D128" s="88">
        <f>'Add''l Salary Budget'!F103</f>
        <v>0</v>
      </c>
      <c r="F128" s="247" t="str">
        <f>IF('Add''l Salary Budget'!E103="","",'Add''l Salary Budget'!E103)</f>
        <v/>
      </c>
    </row>
    <row r="129" spans="1:6" s="71" customFormat="1" ht="15" x14ac:dyDescent="0.2">
      <c r="A129" s="134" t="str">
        <f>IF('Add''l Salary Budget'!A104="","",'Add''l Salary Budget'!A104)</f>
        <v/>
      </c>
      <c r="B129" s="135" t="str">
        <f>IF('Add''l Salary Budget'!B104="","",'Add''l Salary Budget'!B104)</f>
        <v/>
      </c>
      <c r="C129" s="93"/>
      <c r="D129" s="88">
        <f>'Add''l Salary Budget'!F104</f>
        <v>0</v>
      </c>
      <c r="F129" s="247" t="str">
        <f>IF('Add''l Salary Budget'!E104="","",'Add''l Salary Budget'!E104)</f>
        <v/>
      </c>
    </row>
    <row r="130" spans="1:6" s="71" customFormat="1" ht="16.149999999999999" customHeight="1" thickBot="1" x14ac:dyDescent="0.25">
      <c r="A130" s="206" t="s">
        <v>75</v>
      </c>
      <c r="B130" s="207"/>
      <c r="C130" s="122"/>
      <c r="D130" s="123">
        <f>SUM(D17:D129)</f>
        <v>0</v>
      </c>
      <c r="F130" s="249">
        <f>SUM(F17:F129)</f>
        <v>0</v>
      </c>
    </row>
  </sheetData>
  <sheetProtection algorithmName="SHA-512" hashValue="5bD/8oZvTAA7hgCok4I1JhM8AS6/gNKFHTxx76SVhqo+6dIUG9GGOOjsmSdTBPxndFRavlM7hZpqW9Utd96n/w==" saltValue="U3EGy/xqNJMHEUvvejARdQ==" spinCount="100000" sheet="1" selectLockedCells="1"/>
  <mergeCells count="11">
    <mergeCell ref="B11:C11"/>
    <mergeCell ref="B13:C13"/>
    <mergeCell ref="A1:D1"/>
    <mergeCell ref="A2:D2"/>
    <mergeCell ref="A3:D3"/>
    <mergeCell ref="A4:D4"/>
    <mergeCell ref="A5:D5"/>
    <mergeCell ref="B8:C8"/>
    <mergeCell ref="B9:C9"/>
    <mergeCell ref="B10:C10"/>
    <mergeCell ref="B12:C12"/>
  </mergeCells>
  <printOptions horizontalCentered="1"/>
  <pageMargins left="0.5" right="0.5" top="0.75" bottom="0.75" header="0.3" footer="0.3"/>
  <pageSetup scale="35" orientation="portrait" r:id="rId1"/>
  <headerFooter>
    <oddFooter>&amp;L&amp;8DVSS_Form01, Rev. 6/2026</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1"/>
  <sheetViews>
    <sheetView showGridLines="0" view="pageBreakPreview" zoomScale="115" zoomScaleNormal="85" zoomScaleSheetLayoutView="115" zoomScalePageLayoutView="70" workbookViewId="0">
      <selection activeCell="B23" sqref="B23"/>
    </sheetView>
  </sheetViews>
  <sheetFormatPr defaultColWidth="9.28515625" defaultRowHeight="22.15" customHeight="1" x14ac:dyDescent="0.2"/>
  <cols>
    <col min="1" max="1" width="40.7109375" style="1" customWidth="1"/>
    <col min="2" max="2" width="80.7109375" style="1" customWidth="1"/>
    <col min="3" max="3" width="14.7109375" style="57" customWidth="1"/>
    <col min="4" max="16384" width="9.28515625" style="1"/>
  </cols>
  <sheetData>
    <row r="1" spans="1:3" ht="16.149999999999999" customHeight="1" x14ac:dyDescent="0.25">
      <c r="A1" s="377" t="str">
        <f>Budget!A1</f>
        <v>COUNTY OF LOS ANGELES - DEPARTMENT OF PUBLIC HEALTH</v>
      </c>
      <c r="B1" s="377"/>
      <c r="C1" s="377"/>
    </row>
    <row r="2" spans="1:3" ht="16.149999999999999" customHeight="1" x14ac:dyDescent="0.25">
      <c r="A2" s="377" t="str">
        <f>Budget!A2</f>
        <v>OFFICE OF VIOLENCE PREVENTION</v>
      </c>
      <c r="B2" s="377"/>
      <c r="C2" s="377"/>
    </row>
    <row r="3" spans="1:3" ht="16.149999999999999" customHeight="1" x14ac:dyDescent="0.25">
      <c r="A3" s="377" t="str">
        <f>Budget!A3</f>
        <v>DOMESTIC VIOLENCE SUPPORTIVE SERVICES (DVSS)</v>
      </c>
      <c r="B3" s="377"/>
      <c r="C3" s="377"/>
    </row>
    <row r="4" spans="1:3" ht="16.149999999999999" customHeight="1" x14ac:dyDescent="0.25">
      <c r="A4" s="378" t="s">
        <v>73</v>
      </c>
      <c r="B4" s="378"/>
      <c r="C4" s="378"/>
    </row>
    <row r="5" spans="1:3" ht="16.149999999999999" customHeight="1" x14ac:dyDescent="0.2">
      <c r="A5" s="379" t="s">
        <v>40</v>
      </c>
      <c r="B5" s="379"/>
      <c r="C5" s="379"/>
    </row>
    <row r="6" spans="1:3" ht="16.149999999999999" customHeight="1" x14ac:dyDescent="0.2">
      <c r="A6" s="193"/>
      <c r="B6" s="193"/>
      <c r="C6" s="193"/>
    </row>
    <row r="7" spans="1:3" ht="16.149999999999999" customHeight="1" x14ac:dyDescent="0.2">
      <c r="A7" s="193"/>
      <c r="B7" s="193"/>
      <c r="C7" s="193"/>
    </row>
    <row r="8" spans="1:3" ht="16.149999999999999" customHeight="1" x14ac:dyDescent="0.25">
      <c r="A8" s="2" t="s">
        <v>0</v>
      </c>
      <c r="B8" s="293" t="str">
        <f>IF(Budget!B8="","",Budget!B8)</f>
        <v/>
      </c>
      <c r="C8" s="1"/>
    </row>
    <row r="9" spans="1:3" ht="16.149999999999999" customHeight="1" x14ac:dyDescent="0.25">
      <c r="A9" s="2" t="s">
        <v>14</v>
      </c>
      <c r="B9" s="294" t="str">
        <f>IF(Budget!J8="","",Budget!J8)</f>
        <v/>
      </c>
      <c r="C9" s="1"/>
    </row>
    <row r="10" spans="1:3" ht="16.149999999999999" customHeight="1" x14ac:dyDescent="0.25">
      <c r="A10" s="2" t="s">
        <v>70</v>
      </c>
      <c r="B10" s="295" t="str">
        <f>IF(Budget!B9="","",Budget!B9)</f>
        <v/>
      </c>
      <c r="C10" s="1"/>
    </row>
    <row r="11" spans="1:3" ht="16.149999999999999" customHeight="1" x14ac:dyDescent="0.25">
      <c r="A11" s="2" t="s">
        <v>72</v>
      </c>
      <c r="B11" s="294" t="str">
        <f>IF(Budget!J9="","",Budget!J9)</f>
        <v/>
      </c>
      <c r="C11" s="1"/>
    </row>
    <row r="12" spans="1:3" ht="16.149999999999999" customHeight="1" x14ac:dyDescent="0.25">
      <c r="A12" s="2" t="s">
        <v>95</v>
      </c>
      <c r="B12" s="294" t="str">
        <f>IF(Budget!B10="","",Budget!B10)</f>
        <v/>
      </c>
      <c r="C12" s="1"/>
    </row>
    <row r="13" spans="1:3" ht="16.149999999999999" customHeight="1" x14ac:dyDescent="0.25">
      <c r="A13" s="2" t="s">
        <v>25</v>
      </c>
      <c r="B13" s="294" t="str">
        <f>IF(Budget!J10="","",Budget!J10)</f>
        <v/>
      </c>
      <c r="C13" s="1"/>
    </row>
    <row r="14" spans="1:3" ht="10.15" customHeight="1" x14ac:dyDescent="0.25">
      <c r="A14" s="2"/>
      <c r="B14" s="56"/>
      <c r="C14" s="1"/>
    </row>
    <row r="15" spans="1:3" ht="10.15" customHeight="1" thickBot="1" x14ac:dyDescent="0.25"/>
    <row r="16" spans="1:3" s="71" customFormat="1" ht="54.95" customHeight="1" thickBot="1" x14ac:dyDescent="0.3">
      <c r="A16" s="120" t="s">
        <v>98</v>
      </c>
      <c r="B16" s="121" t="s">
        <v>137</v>
      </c>
      <c r="C16" s="132" t="s">
        <v>79</v>
      </c>
    </row>
    <row r="17" spans="1:3" s="71" customFormat="1" ht="15.75" x14ac:dyDescent="0.2">
      <c r="A17" s="311" t="str">
        <f>IF(Budget!A55="","",Budget!A55)</f>
        <v>I. Operating Costs</v>
      </c>
      <c r="B17" s="334"/>
      <c r="C17" s="335"/>
    </row>
    <row r="18" spans="1:3" s="71" customFormat="1" ht="15" x14ac:dyDescent="0.2">
      <c r="A18" s="301" t="str">
        <f>IF(Budget!A56="","",Budget!A56)</f>
        <v>Computer, Printer, and Software</v>
      </c>
      <c r="B18" s="92"/>
      <c r="C18" s="312">
        <f>Budget!F56</f>
        <v>0</v>
      </c>
    </row>
    <row r="19" spans="1:3" s="71" customFormat="1" ht="15" x14ac:dyDescent="0.2">
      <c r="A19" s="301" t="str">
        <f>IF(Budget!A57="","",Budget!A57)</f>
        <v xml:space="preserve">Equipment </v>
      </c>
      <c r="B19" s="92"/>
      <c r="C19" s="88">
        <f>Budget!F57</f>
        <v>0</v>
      </c>
    </row>
    <row r="20" spans="1:3" s="71" customFormat="1" ht="15" x14ac:dyDescent="0.2">
      <c r="A20" s="301" t="str">
        <f>IF(Budget!A58="","",Budget!A58)</f>
        <v>Maintenance</v>
      </c>
      <c r="B20" s="92"/>
      <c r="C20" s="88">
        <f>Budget!F58</f>
        <v>0</v>
      </c>
    </row>
    <row r="21" spans="1:3" s="71" customFormat="1" ht="15" x14ac:dyDescent="0.2">
      <c r="A21" s="301" t="str">
        <f>IF(Budget!A59="","",Budget!A59)</f>
        <v xml:space="preserve">Mileage </v>
      </c>
      <c r="B21" s="92"/>
      <c r="C21" s="88">
        <f>Budget!F59</f>
        <v>0</v>
      </c>
    </row>
    <row r="22" spans="1:3" s="71" customFormat="1" ht="15" x14ac:dyDescent="0.2">
      <c r="A22" s="301" t="str">
        <f>IF(Budget!A60="","",Budget!A60)</f>
        <v>Office Supplies</v>
      </c>
      <c r="B22" s="92"/>
      <c r="C22" s="88">
        <f>Budget!F60</f>
        <v>0</v>
      </c>
    </row>
    <row r="23" spans="1:3" s="71" customFormat="1" ht="15" x14ac:dyDescent="0.2">
      <c r="A23" s="301" t="str">
        <f>IF(Budget!A61="","",Budget!A61)</f>
        <v>Postage</v>
      </c>
      <c r="B23" s="92"/>
      <c r="C23" s="88">
        <f>Budget!F61</f>
        <v>0</v>
      </c>
    </row>
    <row r="24" spans="1:3" s="71" customFormat="1" ht="15" x14ac:dyDescent="0.2">
      <c r="A24" s="301" t="str">
        <f>IF(Budget!A62="","",Budget!A62)</f>
        <v xml:space="preserve">Printing </v>
      </c>
      <c r="B24" s="92"/>
      <c r="C24" s="88">
        <f>Budget!F62</f>
        <v>0</v>
      </c>
    </row>
    <row r="25" spans="1:3" s="71" customFormat="1" ht="15" x14ac:dyDescent="0.2">
      <c r="A25" s="301" t="str">
        <f>IF(Budget!A63="","",Budget!A63)</f>
        <v xml:space="preserve">Rent </v>
      </c>
      <c r="B25" s="92"/>
      <c r="C25" s="88">
        <f>Budget!F63</f>
        <v>0</v>
      </c>
    </row>
    <row r="26" spans="1:3" s="71" customFormat="1" ht="15" x14ac:dyDescent="0.2">
      <c r="A26" s="301" t="str">
        <f>IF(Budget!A64="","",Budget!A64)</f>
        <v>Utilities</v>
      </c>
      <c r="B26" s="92"/>
      <c r="C26" s="88">
        <f>Budget!F64</f>
        <v>0</v>
      </c>
    </row>
    <row r="27" spans="1:3" s="71" customFormat="1" ht="15" x14ac:dyDescent="0.2">
      <c r="A27" s="301" t="str">
        <f>IF(Budget!A65="","",Budget!A65)</f>
        <v>Telephone</v>
      </c>
      <c r="B27" s="92"/>
      <c r="C27" s="88">
        <f>Budget!F65</f>
        <v>0</v>
      </c>
    </row>
    <row r="28" spans="1:3" s="71" customFormat="1" ht="15" x14ac:dyDescent="0.2">
      <c r="A28" s="301" t="str">
        <f>IF(Budget!A66="","",Budget!A66)</f>
        <v/>
      </c>
      <c r="B28" s="92"/>
      <c r="C28" s="88">
        <f>Budget!F66</f>
        <v>0</v>
      </c>
    </row>
    <row r="29" spans="1:3" s="71" customFormat="1" ht="15" x14ac:dyDescent="0.2">
      <c r="A29" s="301" t="str">
        <f>IF(Budget!A67="","",Budget!A67)</f>
        <v/>
      </c>
      <c r="B29" s="92"/>
      <c r="C29" s="88">
        <f>Budget!F67</f>
        <v>0</v>
      </c>
    </row>
    <row r="30" spans="1:3" s="71" customFormat="1" ht="15" x14ac:dyDescent="0.2">
      <c r="A30" s="301" t="str">
        <f>IF(Budget!A68="","",Budget!A68)</f>
        <v/>
      </c>
      <c r="B30" s="92"/>
      <c r="C30" s="88">
        <f>Budget!F68</f>
        <v>0</v>
      </c>
    </row>
    <row r="31" spans="1:3" s="71" customFormat="1" ht="15" x14ac:dyDescent="0.2">
      <c r="A31" s="301" t="str">
        <f>IF(Budget!A69="","",Budget!A69)</f>
        <v/>
      </c>
      <c r="B31" s="92"/>
      <c r="C31" s="89">
        <f>Budget!F69</f>
        <v>0</v>
      </c>
    </row>
    <row r="32" spans="1:3" s="71" customFormat="1" ht="15" x14ac:dyDescent="0.2">
      <c r="A32" s="301" t="str">
        <f>IF(Budget!A70="","",Budget!A70)</f>
        <v/>
      </c>
      <c r="B32" s="92"/>
      <c r="C32" s="89">
        <f>Budget!F70</f>
        <v>0</v>
      </c>
    </row>
    <row r="33" spans="1:3" s="71" customFormat="1" ht="15" x14ac:dyDescent="0.2">
      <c r="A33" s="301" t="str">
        <f>IF(Budget!A71="","",Budget!A71)</f>
        <v/>
      </c>
      <c r="B33" s="92"/>
      <c r="C33" s="88">
        <f>Budget!F71</f>
        <v>0</v>
      </c>
    </row>
    <row r="34" spans="1:3" s="71" customFormat="1" ht="15" x14ac:dyDescent="0.2">
      <c r="A34" s="301" t="str">
        <f>IF(Budget!A72="","",Budget!A72)</f>
        <v/>
      </c>
      <c r="B34" s="92"/>
      <c r="C34" s="88">
        <f>Budget!F72</f>
        <v>0</v>
      </c>
    </row>
    <row r="35" spans="1:3" s="71" customFormat="1" ht="15" x14ac:dyDescent="0.2">
      <c r="A35" s="301" t="str">
        <f>IF(Budget!A73="","",Budget!A73)</f>
        <v/>
      </c>
      <c r="B35" s="92"/>
      <c r="C35" s="88">
        <f>Budget!F73</f>
        <v>0</v>
      </c>
    </row>
    <row r="36" spans="1:3" s="71" customFormat="1" ht="15" x14ac:dyDescent="0.2">
      <c r="A36" s="301" t="str">
        <f>IF(Budget!A74="","",Budget!A74)</f>
        <v/>
      </c>
      <c r="B36" s="92"/>
      <c r="C36" s="88">
        <f>Budget!F74</f>
        <v>0</v>
      </c>
    </row>
    <row r="37" spans="1:3" s="71" customFormat="1" ht="15" x14ac:dyDescent="0.2">
      <c r="A37" s="301" t="str">
        <f>IF(Budget!A75="","",Budget!A75)</f>
        <v/>
      </c>
      <c r="B37" s="92"/>
      <c r="C37" s="88">
        <f>Budget!F75</f>
        <v>0</v>
      </c>
    </row>
    <row r="38" spans="1:3" s="71" customFormat="1" ht="15" x14ac:dyDescent="0.2">
      <c r="A38" s="301" t="str">
        <f>IF(Budget!A76="","",Budget!A76)</f>
        <v/>
      </c>
      <c r="B38" s="92"/>
      <c r="C38" s="88">
        <f>Budget!F76</f>
        <v>0</v>
      </c>
    </row>
    <row r="39" spans="1:3" s="71" customFormat="1" ht="15" x14ac:dyDescent="0.2">
      <c r="A39" s="301" t="str">
        <f>IF(Budget!A77="","",Budget!A77)</f>
        <v/>
      </c>
      <c r="B39" s="93"/>
      <c r="C39" s="88">
        <f>Budget!F77</f>
        <v>0</v>
      </c>
    </row>
    <row r="40" spans="1:3" s="71" customFormat="1" ht="15" x14ac:dyDescent="0.2">
      <c r="A40" s="301" t="str">
        <f>IF(Budget!A78="","",Budget!A78)</f>
        <v/>
      </c>
      <c r="B40" s="93"/>
      <c r="C40" s="88">
        <f>Budget!F78</f>
        <v>0</v>
      </c>
    </row>
    <row r="41" spans="1:3" s="71" customFormat="1" ht="15" x14ac:dyDescent="0.2">
      <c r="A41" s="301" t="str">
        <f>IF(Budget!A79="","",Budget!A79)</f>
        <v/>
      </c>
      <c r="B41" s="93"/>
      <c r="C41" s="88">
        <f>Budget!F79</f>
        <v>0</v>
      </c>
    </row>
    <row r="42" spans="1:3" s="71" customFormat="1" ht="15" x14ac:dyDescent="0.2">
      <c r="A42" s="301" t="str">
        <f>IF(Budget!A80="","",Budget!A80)</f>
        <v/>
      </c>
      <c r="B42" s="93"/>
      <c r="C42" s="88">
        <f>Budget!F80</f>
        <v>0</v>
      </c>
    </row>
    <row r="43" spans="1:3" s="71" customFormat="1" ht="15" x14ac:dyDescent="0.2">
      <c r="A43" s="301" t="str">
        <f>IF(Budget!A81="","",Budget!A81)</f>
        <v/>
      </c>
      <c r="B43" s="93"/>
      <c r="C43" s="88">
        <f>Budget!F81</f>
        <v>0</v>
      </c>
    </row>
    <row r="44" spans="1:3" s="71" customFormat="1" ht="15.75" x14ac:dyDescent="0.2">
      <c r="A44" s="313" t="str">
        <f>IF(Budget!A82="","",Budget!A82)</f>
        <v>Total Operating Costs</v>
      </c>
      <c r="B44" s="314"/>
      <c r="C44" s="315">
        <f>SUM(C18:C43)</f>
        <v>0</v>
      </c>
    </row>
    <row r="45" spans="1:3" s="71" customFormat="1" ht="15" x14ac:dyDescent="0.2">
      <c r="A45" s="301" t="str">
        <f>IF(Budget!A83="","",Budget!A83)</f>
        <v/>
      </c>
      <c r="B45" s="336"/>
      <c r="C45" s="337"/>
    </row>
    <row r="46" spans="1:3" s="71" customFormat="1" ht="15.75" x14ac:dyDescent="0.2">
      <c r="A46" s="311" t="str">
        <f>IF(Budget!A84="","",Budget!A84)</f>
        <v>II. Others</v>
      </c>
      <c r="B46" s="93"/>
      <c r="C46" s="88"/>
    </row>
    <row r="47" spans="1:3" s="71" customFormat="1" ht="15" x14ac:dyDescent="0.2">
      <c r="A47" s="301" t="str">
        <f>IF(Budget!A85="","",Budget!A85)</f>
        <v>Hotel Bed Nights</v>
      </c>
      <c r="B47" s="93"/>
      <c r="C47" s="312">
        <f>Budget!F85</f>
        <v>0</v>
      </c>
    </row>
    <row r="48" spans="1:3" s="71" customFormat="1" ht="15" x14ac:dyDescent="0.2">
      <c r="A48" s="301" t="str">
        <f>IF(Budget!A86="","",Budget!A86)</f>
        <v>Translation</v>
      </c>
      <c r="B48" s="93"/>
      <c r="C48" s="88">
        <f>Budget!F86</f>
        <v>0</v>
      </c>
    </row>
    <row r="49" spans="1:3" s="71" customFormat="1" ht="15.75" x14ac:dyDescent="0.2">
      <c r="A49" s="313" t="str">
        <f>IF(Budget!A87="","",Budget!A87)</f>
        <v>Total Others</v>
      </c>
      <c r="B49" s="314"/>
      <c r="C49" s="315">
        <f>SUM(C47:C48)</f>
        <v>0</v>
      </c>
    </row>
    <row r="50" spans="1:3" s="71" customFormat="1" ht="15" x14ac:dyDescent="0.2">
      <c r="A50" s="301" t="str">
        <f>IF(Budget!A88="","",Budget!A88)</f>
        <v/>
      </c>
      <c r="B50" s="336"/>
      <c r="C50" s="337">
        <f>Budget!F88</f>
        <v>0</v>
      </c>
    </row>
    <row r="51" spans="1:3" s="71" customFormat="1" ht="16.149999999999999" customHeight="1" thickBot="1" x14ac:dyDescent="0.25">
      <c r="A51" s="206" t="s">
        <v>134</v>
      </c>
      <c r="B51" s="122"/>
      <c r="C51" s="123">
        <f>C44+C49</f>
        <v>0</v>
      </c>
    </row>
  </sheetData>
  <sheetProtection algorithmName="SHA-512" hashValue="Ral43cdfLBndyLFTEaSipEsEmyWjmEx4u/ewQsc795wZevbpI8VClzklM3go6GvpiQin/ffd3mgzcC4kdrQG6Q==" saltValue="FiaIDkSqZdGEgkceTYnA2g==" spinCount="100000" sheet="1" selectLockedCells="1"/>
  <mergeCells count="5">
    <mergeCell ref="A1:C1"/>
    <mergeCell ref="A2:C2"/>
    <mergeCell ref="A4:C4"/>
    <mergeCell ref="A5:C5"/>
    <mergeCell ref="A3:C3"/>
  </mergeCells>
  <phoneticPr fontId="0" type="noConversion"/>
  <printOptions horizontalCentered="1"/>
  <pageMargins left="0.5" right="0.5" top="0.75" bottom="0.75" header="0.3" footer="0.3"/>
  <pageSetup scale="71" orientation="portrait" r:id="rId1"/>
  <headerFooter>
    <oddFooter>&amp;L&amp;8DVSS_Form01, Rev. 6/2026</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C13"/>
  <sheetViews>
    <sheetView workbookViewId="0">
      <selection activeCell="A14" sqref="A14"/>
    </sheetView>
  </sheetViews>
  <sheetFormatPr defaultColWidth="9.28515625" defaultRowHeight="12.75" x14ac:dyDescent="0.2"/>
  <cols>
    <col min="1" max="1" width="30.7109375" style="16" customWidth="1"/>
    <col min="2" max="2" width="60.28515625" style="16" customWidth="1"/>
    <col min="3" max="16384" width="9.28515625" style="16"/>
  </cols>
  <sheetData>
    <row r="8" spans="1:3" x14ac:dyDescent="0.2">
      <c r="A8" s="16" t="s">
        <v>36</v>
      </c>
      <c r="B8" s="16" t="s">
        <v>65</v>
      </c>
      <c r="C8" s="16" t="s">
        <v>82</v>
      </c>
    </row>
    <row r="9" spans="1:3" x14ac:dyDescent="0.2">
      <c r="A9" s="16" t="s">
        <v>103</v>
      </c>
      <c r="B9" s="16" t="s">
        <v>63</v>
      </c>
      <c r="C9" s="16" t="s">
        <v>15</v>
      </c>
    </row>
    <row r="10" spans="1:3" x14ac:dyDescent="0.2">
      <c r="A10" s="16" t="s">
        <v>104</v>
      </c>
      <c r="B10" s="31" t="s">
        <v>64</v>
      </c>
      <c r="C10" s="16" t="s">
        <v>16</v>
      </c>
    </row>
    <row r="11" spans="1:3" x14ac:dyDescent="0.2">
      <c r="A11" s="16" t="s">
        <v>108</v>
      </c>
      <c r="B11" s="31"/>
      <c r="C11" s="16" t="s">
        <v>107</v>
      </c>
    </row>
    <row r="12" spans="1:3" x14ac:dyDescent="0.2">
      <c r="A12" s="16" t="s">
        <v>109</v>
      </c>
      <c r="B12" s="31"/>
    </row>
    <row r="13" spans="1:3" x14ac:dyDescent="0.2">
      <c r="A13" s="16" t="s">
        <v>142</v>
      </c>
      <c r="B13" s="31"/>
    </row>
  </sheetData>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Salary Budget</vt:lpstr>
      <vt:lpstr>Personnel Justification</vt:lpstr>
      <vt:lpstr>Operating Costs Justification</vt:lpstr>
      <vt:lpstr>Sheet3</vt:lpstr>
      <vt:lpstr>'Add''l Salary Budget'!Print_Area</vt:lpstr>
      <vt:lpstr>Budget!Print_Area</vt:lpstr>
      <vt:lpstr>'Operating Costs Justification'!Print_Area</vt:lpstr>
      <vt:lpstr>'Personnel Justification'!Print_Area</vt:lpstr>
      <vt:lpstr>'Add''l Salary Budget'!Print_Titles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2026-06-09T16:39:54Z</cp:lastPrinted>
  <dcterms:created xsi:type="dcterms:W3CDTF">1999-10-05T15:15:05Z</dcterms:created>
  <dcterms:modified xsi:type="dcterms:W3CDTF">2026-06-09T16:40:19Z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